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1"/>
  </bookViews>
  <sheets>
    <sheet name="Лист1" sheetId="1" r:id="rId1"/>
    <sheet name="Лист2" sheetId="2" r:id="rId2"/>
    <sheet name="Лист3" sheetId="3" r:id="rId3"/>
    <sheet name="Диаграмма1" sheetId="4" r:id="rId4"/>
  </sheets>
  <definedNames>
    <definedName name="Excel_BuiltIn_Print_Area">'Лист2'!$A:$XFD</definedName>
    <definedName name="_xlnm.Print_Area" localSheetId="0">'Лист1'!$A$1:$L$152</definedName>
    <definedName name="_xlnm.Print_Area" localSheetId="1">'Лист2'!$A$1:$J$285</definedName>
  </definedNames>
  <calcPr fullCalcOnLoad="1"/>
</workbook>
</file>

<file path=xl/sharedStrings.xml><?xml version="1.0" encoding="utf-8"?>
<sst xmlns="http://schemas.openxmlformats.org/spreadsheetml/2006/main" count="1692" uniqueCount="799">
  <si>
    <t xml:space="preserve"> </t>
  </si>
  <si>
    <t>Арти-кул</t>
  </si>
  <si>
    <t>Наименование</t>
  </si>
  <si>
    <t>Размер</t>
  </si>
  <si>
    <t>Ши-рина            мм</t>
  </si>
  <si>
    <t>Дли-на         мм</t>
  </si>
  <si>
    <t>Тол- щина    мм</t>
  </si>
  <si>
    <t>Диа- метр    мм</t>
  </si>
  <si>
    <t>Вы-сота    мм</t>
  </si>
  <si>
    <t>Марка стали</t>
  </si>
  <si>
    <t>Цена за 1 тн</t>
  </si>
  <si>
    <t>Вес      1 п.м.</t>
  </si>
  <si>
    <t>Вес        1 шт.</t>
  </si>
  <si>
    <t>#Листовой прокат</t>
  </si>
  <si>
    <t>##Лист холоднокатанный</t>
  </si>
  <si>
    <t>01001</t>
  </si>
  <si>
    <t>Лист х/к 0,5 1250х2500</t>
  </si>
  <si>
    <t>01002</t>
  </si>
  <si>
    <t>Лист х/к 0,8 1250х2500</t>
  </si>
  <si>
    <t>01003</t>
  </si>
  <si>
    <t>Лист х/к 1 1250х2500</t>
  </si>
  <si>
    <t>01004</t>
  </si>
  <si>
    <t>Лист х/к 1,2 1250х2500</t>
  </si>
  <si>
    <t>01005</t>
  </si>
  <si>
    <t>Лист х/к 1,5 1250х2500</t>
  </si>
  <si>
    <t>Лист х/к 2 1250х2500</t>
  </si>
  <si>
    <t>##Лист оцинкованный</t>
  </si>
  <si>
    <t>02002</t>
  </si>
  <si>
    <t>02004</t>
  </si>
  <si>
    <t>Лист оцинкованный 0,55 1250х2500</t>
  </si>
  <si>
    <t>02005</t>
  </si>
  <si>
    <t>Лист оцинкованный 0,7 1250х2500</t>
  </si>
  <si>
    <t>02006</t>
  </si>
  <si>
    <t>Лист оцинкованный 0,8 1250х2500</t>
  </si>
  <si>
    <t>02007</t>
  </si>
  <si>
    <t>Лист оцинкованный 1 1250х2500</t>
  </si>
  <si>
    <t>02008</t>
  </si>
  <si>
    <t>Лист оцинкованный 1,2 1250х2500</t>
  </si>
  <si>
    <t>Лист оцинкованный 1,5 1250х2500</t>
  </si>
  <si>
    <t>Лист оцинкованный 2 1250х2500</t>
  </si>
  <si>
    <t>##Лист горячекатанный</t>
  </si>
  <si>
    <t>03001</t>
  </si>
  <si>
    <t>Лист г/к 1,5 1250х2500</t>
  </si>
  <si>
    <t>03002</t>
  </si>
  <si>
    <t>03003</t>
  </si>
  <si>
    <t>Лист г/к 2 1250х2500</t>
  </si>
  <si>
    <t>03004</t>
  </si>
  <si>
    <t>Лист г/к 3 1250х2500</t>
  </si>
  <si>
    <t>03005</t>
  </si>
  <si>
    <t>Лист г/к 3 1500х6000</t>
  </si>
  <si>
    <t>03006</t>
  </si>
  <si>
    <t>Лист г/к 4 1500х6000</t>
  </si>
  <si>
    <t>03007</t>
  </si>
  <si>
    <t>Лист г/к 5 1500х6000</t>
  </si>
  <si>
    <t>03008</t>
  </si>
  <si>
    <t>Лист г/к 6 1500х6000</t>
  </si>
  <si>
    <t>03009</t>
  </si>
  <si>
    <t>Лист г/к 8 1500х6000</t>
  </si>
  <si>
    <t>03010</t>
  </si>
  <si>
    <t>Лист г/к 10 1500х6000</t>
  </si>
  <si>
    <t>03011</t>
  </si>
  <si>
    <t>Лист г/к 12 1500х6000</t>
  </si>
  <si>
    <t>03012</t>
  </si>
  <si>
    <t>Лист г/к 14 1500х6000</t>
  </si>
  <si>
    <t>03013</t>
  </si>
  <si>
    <t>Лист г/к 16 1500х6000</t>
  </si>
  <si>
    <t>03014</t>
  </si>
  <si>
    <t>Лист г/к 20 1500х6000</t>
  </si>
  <si>
    <t>03015</t>
  </si>
  <si>
    <t>Лист г/к 25 1500х6000</t>
  </si>
  <si>
    <t>03016</t>
  </si>
  <si>
    <t>Лист г/к 30 1500х6000</t>
  </si>
  <si>
    <t>03017</t>
  </si>
  <si>
    <t>Лист г/к 40 1500х6000</t>
  </si>
  <si>
    <t>03018</t>
  </si>
  <si>
    <t>Лист г/к 50 1500х6000</t>
  </si>
  <si>
    <t>03019</t>
  </si>
  <si>
    <t>Лист г/к низколегированный 3 1250х2500</t>
  </si>
  <si>
    <t>03020</t>
  </si>
  <si>
    <t>Лист г/к низколегированный 4 1500х6000</t>
  </si>
  <si>
    <t>03021</t>
  </si>
  <si>
    <t>Лист г/к низколегированный 5 1500х6000</t>
  </si>
  <si>
    <t>03022</t>
  </si>
  <si>
    <t>Лист г/к низколегированный 6 1500х6000</t>
  </si>
  <si>
    <t>03023</t>
  </si>
  <si>
    <t>Лист г/к низколегированный 8 1500х6000</t>
  </si>
  <si>
    <t>03024</t>
  </si>
  <si>
    <t>Лист г/к низколегированный 10 1500х6000</t>
  </si>
  <si>
    <t>##Лист рифленый</t>
  </si>
  <si>
    <t>04001</t>
  </si>
  <si>
    <t>Лист г/к рифл. 3 1250х2500</t>
  </si>
  <si>
    <t>04002</t>
  </si>
  <si>
    <t>Лист г/к рифл. 4 1500х6000</t>
  </si>
  <si>
    <t>04003</t>
  </si>
  <si>
    <t>Лист г/к рифл. 5 1500х6000</t>
  </si>
  <si>
    <t>##Лист просечно-вытяжной</t>
  </si>
  <si>
    <t>05002</t>
  </si>
  <si>
    <t>#Сортовой прокат</t>
  </si>
  <si>
    <t>##Арматура</t>
  </si>
  <si>
    <t>07001</t>
  </si>
  <si>
    <t>Арматура А3 А500С d-6</t>
  </si>
  <si>
    <t>07002</t>
  </si>
  <si>
    <t>Арматура А3 А500С d-8</t>
  </si>
  <si>
    <t>07003</t>
  </si>
  <si>
    <t>Арматура А3 А500С d-10</t>
  </si>
  <si>
    <t>07004</t>
  </si>
  <si>
    <t>Арматура А3 А500С d-12</t>
  </si>
  <si>
    <t>07005</t>
  </si>
  <si>
    <t>Арматура А3 А500С d-14</t>
  </si>
  <si>
    <t>07006</t>
  </si>
  <si>
    <t>Арматура А3 А500С d-16</t>
  </si>
  <si>
    <t>07007</t>
  </si>
  <si>
    <t>Арматура А3 А500С d-18</t>
  </si>
  <si>
    <t>07008</t>
  </si>
  <si>
    <t>Арматура А3 А500С d-20</t>
  </si>
  <si>
    <t>07009</t>
  </si>
  <si>
    <t>08001</t>
  </si>
  <si>
    <t>Арматура А1 А240 d-6</t>
  </si>
  <si>
    <t>08002</t>
  </si>
  <si>
    <t>Арматура А1 А240 d-8</t>
  </si>
  <si>
    <t>08003</t>
  </si>
  <si>
    <t>Арматура А1 А240 d-10</t>
  </si>
  <si>
    <t>08004</t>
  </si>
  <si>
    <t>Арматура А1 А240 d-12</t>
  </si>
  <si>
    <t>08005</t>
  </si>
  <si>
    <t>08006</t>
  </si>
  <si>
    <t>08007</t>
  </si>
  <si>
    <t>Арматура А1 А240 d-18</t>
  </si>
  <si>
    <t>Арматура А1 А240 d-25</t>
  </si>
  <si>
    <t>##Круг</t>
  </si>
  <si>
    <t>###Круг Ст.3</t>
  </si>
  <si>
    <t>09001</t>
  </si>
  <si>
    <t>09002</t>
  </si>
  <si>
    <t>09003</t>
  </si>
  <si>
    <t>09004</t>
  </si>
  <si>
    <t>Круг Ст.3 d-18</t>
  </si>
  <si>
    <t>09005</t>
  </si>
  <si>
    <t>Круг Ст.3 d-20</t>
  </si>
  <si>
    <t>09006</t>
  </si>
  <si>
    <t>09007</t>
  </si>
  <si>
    <t>Круг Ст.3 d-30</t>
  </si>
  <si>
    <t>09008</t>
  </si>
  <si>
    <t>09009</t>
  </si>
  <si>
    <t>Круг Ст.3 d-36</t>
  </si>
  <si>
    <t>09010</t>
  </si>
  <si>
    <t>Круг Ст.3 d-40</t>
  </si>
  <si>
    <t>09011</t>
  </si>
  <si>
    <t>Круг Ст.3 d-45</t>
  </si>
  <si>
    <t>09012</t>
  </si>
  <si>
    <t>Круг Ст.3 d-50</t>
  </si>
  <si>
    <t>09013</t>
  </si>
  <si>
    <t>Круг Ст.3 d-60</t>
  </si>
  <si>
    <t>09014</t>
  </si>
  <si>
    <t>Круг Ст.3 d-70</t>
  </si>
  <si>
    <t>09015</t>
  </si>
  <si>
    <t>Круг Ст.3 d-75</t>
  </si>
  <si>
    <t>Круг Ст.3 d-80</t>
  </si>
  <si>
    <t>Круг Ст.3 d-90</t>
  </si>
  <si>
    <t>Круг Ст.3 d-100</t>
  </si>
  <si>
    <t>###Круг Ст.45</t>
  </si>
  <si>
    <t>09021</t>
  </si>
  <si>
    <t>09022</t>
  </si>
  <si>
    <t>Круг Ст. 45 d-40</t>
  </si>
  <si>
    <t>09023</t>
  </si>
  <si>
    <t>09024</t>
  </si>
  <si>
    <t>Круг Ст. 45 d-50</t>
  </si>
  <si>
    <t>09025</t>
  </si>
  <si>
    <t>Круг Ст. 45 d-60</t>
  </si>
  <si>
    <t>09026</t>
  </si>
  <si>
    <t>Круг Ст. 45 d-70</t>
  </si>
  <si>
    <t>Круг Ст. 45 d-75</t>
  </si>
  <si>
    <t>Круг Ст. 45 d-80</t>
  </si>
  <si>
    <t>##Квадрат</t>
  </si>
  <si>
    <t>18001</t>
  </si>
  <si>
    <t>18002</t>
  </si>
  <si>
    <t>18003</t>
  </si>
  <si>
    <t>Квадрат 10</t>
  </si>
  <si>
    <t>10х10</t>
  </si>
  <si>
    <t>18004</t>
  </si>
  <si>
    <t>Квадрат 12</t>
  </si>
  <si>
    <t>12х12</t>
  </si>
  <si>
    <t>18005</t>
  </si>
  <si>
    <t>Квадрат 14</t>
  </si>
  <si>
    <t>14х14</t>
  </si>
  <si>
    <t>Квадрат 16</t>
  </si>
  <si>
    <t>16х16</t>
  </si>
  <si>
    <t>Квадрат 20</t>
  </si>
  <si>
    <t>20х20</t>
  </si>
  <si>
    <t>##Полоса</t>
  </si>
  <si>
    <t>19001</t>
  </si>
  <si>
    <t>Полоса 20х4</t>
  </si>
  <si>
    <t>19002</t>
  </si>
  <si>
    <t>Полоса 25х4</t>
  </si>
  <si>
    <t>19003</t>
  </si>
  <si>
    <t>Полоса 30х4</t>
  </si>
  <si>
    <t>19004</t>
  </si>
  <si>
    <t>Полоса 40х4</t>
  </si>
  <si>
    <t>19005</t>
  </si>
  <si>
    <t>Полоса 50х4</t>
  </si>
  <si>
    <t>19006</t>
  </si>
  <si>
    <t>Полоса 60х6</t>
  </si>
  <si>
    <t>##Шестигранник</t>
  </si>
  <si>
    <t>20001</t>
  </si>
  <si>
    <t>Шестигранник 14</t>
  </si>
  <si>
    <t>20002</t>
  </si>
  <si>
    <t>Шестигранник 17</t>
  </si>
  <si>
    <t>20003</t>
  </si>
  <si>
    <t>Шестигранник 19</t>
  </si>
  <si>
    <t>20004</t>
  </si>
  <si>
    <t>Шестигранник 22</t>
  </si>
  <si>
    <t>20005</t>
  </si>
  <si>
    <t>Шестигранник 24</t>
  </si>
  <si>
    <t>20007</t>
  </si>
  <si>
    <t>Шестигранник 27</t>
  </si>
  <si>
    <t>20008</t>
  </si>
  <si>
    <t>Шестигранник 30</t>
  </si>
  <si>
    <t>20009</t>
  </si>
  <si>
    <t>Шестигранник 32</t>
  </si>
  <si>
    <t>20010</t>
  </si>
  <si>
    <t>Шестигранник 36</t>
  </si>
  <si>
    <t>Шестигранник 41</t>
  </si>
  <si>
    <t>#Проволока</t>
  </si>
  <si>
    <t>##Проволока ОК</t>
  </si>
  <si>
    <t>11001</t>
  </si>
  <si>
    <t>Проволока вязальная d-1,2</t>
  </si>
  <si>
    <t>бухта</t>
  </si>
  <si>
    <t>##Сетка сварная Вр-1</t>
  </si>
  <si>
    <t>12001</t>
  </si>
  <si>
    <t>Сетка сварная 50х50х3</t>
  </si>
  <si>
    <t>12002</t>
  </si>
  <si>
    <t>Сетка сварная 50х50х4</t>
  </si>
  <si>
    <t>12003</t>
  </si>
  <si>
    <t>Сетка сварная 100х100х5</t>
  </si>
  <si>
    <t>12004</t>
  </si>
  <si>
    <t>#Трубы стальные</t>
  </si>
  <si>
    <t>##Труба водогазопроводная</t>
  </si>
  <si>
    <t>13001</t>
  </si>
  <si>
    <t>Труба водогазопроводная dy-15</t>
  </si>
  <si>
    <t>dy-15</t>
  </si>
  <si>
    <t>13002</t>
  </si>
  <si>
    <t>Труба водогазопроводная dy-20</t>
  </si>
  <si>
    <t>dy-20</t>
  </si>
  <si>
    <t>13003</t>
  </si>
  <si>
    <t>Труба водогазопроводная dy-25х3,2</t>
  </si>
  <si>
    <t>dy-25</t>
  </si>
  <si>
    <t>13004</t>
  </si>
  <si>
    <t>Труба водогазопроводная dy-32</t>
  </si>
  <si>
    <t>dy-32</t>
  </si>
  <si>
    <t>13005</t>
  </si>
  <si>
    <t>13006</t>
  </si>
  <si>
    <t>Труба водогазопроводная dy-40</t>
  </si>
  <si>
    <t>dy-40</t>
  </si>
  <si>
    <t>Труба водогазопроводная dy-50</t>
  </si>
  <si>
    <t>dy-50</t>
  </si>
  <si>
    <t>##Труба электросварная</t>
  </si>
  <si>
    <t xml:space="preserve">Труба э/с d-57х3,5 </t>
  </si>
  <si>
    <t>14002</t>
  </si>
  <si>
    <t xml:space="preserve">Труба э/с d-76х3,5 </t>
  </si>
  <si>
    <t>14003</t>
  </si>
  <si>
    <t>Труба э/с d-89х3,5</t>
  </si>
  <si>
    <t>14004</t>
  </si>
  <si>
    <t>Труба э/с d-108х3,5</t>
  </si>
  <si>
    <t>14005</t>
  </si>
  <si>
    <t>14006</t>
  </si>
  <si>
    <t>14007</t>
  </si>
  <si>
    <t>14008</t>
  </si>
  <si>
    <t>Труба э/с d-159х4</t>
  </si>
  <si>
    <t>Труба э/с d-159х4,5</t>
  </si>
  <si>
    <t>Труба э/с d-219х5</t>
  </si>
  <si>
    <t>##Труба оцинкованная</t>
  </si>
  <si>
    <t>15001</t>
  </si>
  <si>
    <t>Труба оцинкованная dy-15</t>
  </si>
  <si>
    <t>15002</t>
  </si>
  <si>
    <t>Труба оцинкованная dy-20</t>
  </si>
  <si>
    <t>15003</t>
  </si>
  <si>
    <t>Труба оцинкованная dy-25</t>
  </si>
  <si>
    <t>15004</t>
  </si>
  <si>
    <t>Труба оцинкованная dy-32</t>
  </si>
  <si>
    <t>15005</t>
  </si>
  <si>
    <t>Труба оцинкованная dy-40</t>
  </si>
  <si>
    <t>15006</t>
  </si>
  <si>
    <t>15007</t>
  </si>
  <si>
    <t>Труба оцинкованная d-57х3,5</t>
  </si>
  <si>
    <t>15008</t>
  </si>
  <si>
    <t>15009</t>
  </si>
  <si>
    <t>15010</t>
  </si>
  <si>
    <t>Труба оцинкованная d-89х3,5</t>
  </si>
  <si>
    <t>##Труба профильная</t>
  </si>
  <si>
    <t>16001</t>
  </si>
  <si>
    <t>Труба профильная 15х15х1,5</t>
  </si>
  <si>
    <t>16002</t>
  </si>
  <si>
    <t>Труба профильная 20х20х1,5</t>
  </si>
  <si>
    <t>16003</t>
  </si>
  <si>
    <t>Труба профильная 20х20х2</t>
  </si>
  <si>
    <t>16004</t>
  </si>
  <si>
    <t>Труба профильная 25х25х1,5</t>
  </si>
  <si>
    <t>16005</t>
  </si>
  <si>
    <t>Труба профильная 25х25х2</t>
  </si>
  <si>
    <t>16006</t>
  </si>
  <si>
    <t>Труба профильная 30х30х1,5</t>
  </si>
  <si>
    <t>16007</t>
  </si>
  <si>
    <t>Труба профильная 30х30х2</t>
  </si>
  <si>
    <t>16008</t>
  </si>
  <si>
    <t>Труба профильная 40х20х1,5</t>
  </si>
  <si>
    <t>16009</t>
  </si>
  <si>
    <t>Труба профильная 40х20х2</t>
  </si>
  <si>
    <t>16010</t>
  </si>
  <si>
    <t>Труба профильная 40х25х1,5</t>
  </si>
  <si>
    <t>16011</t>
  </si>
  <si>
    <t>Труба профильная 40х25х2</t>
  </si>
  <si>
    <t>16012</t>
  </si>
  <si>
    <t>Труба профильная 40х40х1,5</t>
  </si>
  <si>
    <t>16013</t>
  </si>
  <si>
    <t>Труба профильная 40х40х2</t>
  </si>
  <si>
    <t>16014</t>
  </si>
  <si>
    <t>Труба профильная 40х40х3</t>
  </si>
  <si>
    <t>16015</t>
  </si>
  <si>
    <t>Труба профильная 40х40х4</t>
  </si>
  <si>
    <t>16016</t>
  </si>
  <si>
    <t>Труба профильная 50х25х1,5</t>
  </si>
  <si>
    <t>16017</t>
  </si>
  <si>
    <t>Труба профильная 50х25х2</t>
  </si>
  <si>
    <t>16018</t>
  </si>
  <si>
    <t>Труба профильная 50х50х2</t>
  </si>
  <si>
    <t>16019</t>
  </si>
  <si>
    <t>Труба профильная 50х50х3</t>
  </si>
  <si>
    <t>16020</t>
  </si>
  <si>
    <t>Труба профильная 50х50х4</t>
  </si>
  <si>
    <t>16021</t>
  </si>
  <si>
    <t>Труба профильная 60х30х2</t>
  </si>
  <si>
    <t>16022</t>
  </si>
  <si>
    <t>Труба профильная 60х30х3</t>
  </si>
  <si>
    <t>16023</t>
  </si>
  <si>
    <t>Труба профильная 60х40х2</t>
  </si>
  <si>
    <t>16024</t>
  </si>
  <si>
    <t>Труба профильная 60х40х3</t>
  </si>
  <si>
    <t>16025</t>
  </si>
  <si>
    <t>Труба профильная 60х40х4</t>
  </si>
  <si>
    <t>16026</t>
  </si>
  <si>
    <t>Труба профильная 60х60х2</t>
  </si>
  <si>
    <t>16027</t>
  </si>
  <si>
    <t>Труба профильная 60х60х3</t>
  </si>
  <si>
    <t>16028</t>
  </si>
  <si>
    <t>Труба профильная 60х60х4</t>
  </si>
  <si>
    <t>16029</t>
  </si>
  <si>
    <t>Труба профильная 80х40х2</t>
  </si>
  <si>
    <t>16030</t>
  </si>
  <si>
    <t>Труба профильная 80х40х3</t>
  </si>
  <si>
    <t>16031</t>
  </si>
  <si>
    <t>Труба профильная 80х40х4</t>
  </si>
  <si>
    <t>16032</t>
  </si>
  <si>
    <t>Труба профильная 80х60х3</t>
  </si>
  <si>
    <t>16033</t>
  </si>
  <si>
    <t>Труба профильная 80х60х4</t>
  </si>
  <si>
    <t>16034</t>
  </si>
  <si>
    <t>Труба профильная 80х80х2</t>
  </si>
  <si>
    <t>16035</t>
  </si>
  <si>
    <t>Труба профильная 80х80х3</t>
  </si>
  <si>
    <t>16036</t>
  </si>
  <si>
    <t>Труба профильная 80х80х4</t>
  </si>
  <si>
    <t>16037</t>
  </si>
  <si>
    <t>Труба профильная 100х50х3</t>
  </si>
  <si>
    <t>16038</t>
  </si>
  <si>
    <t>Труба профильная 100х50х4</t>
  </si>
  <si>
    <t>16039</t>
  </si>
  <si>
    <t>Труба профильная 100х100х3</t>
  </si>
  <si>
    <t>16040</t>
  </si>
  <si>
    <t>Труба профильная 100х100х4</t>
  </si>
  <si>
    <t>16041</t>
  </si>
  <si>
    <t>16042</t>
  </si>
  <si>
    <t>16043</t>
  </si>
  <si>
    <t>Труба профильная 120х80х4</t>
  </si>
  <si>
    <t>Труба профильная 120х120х4</t>
  </si>
  <si>
    <t>Труба профильная 140х140х4</t>
  </si>
  <si>
    <t>##Труба бесшовная</t>
  </si>
  <si>
    <t>17001</t>
  </si>
  <si>
    <t>17002</t>
  </si>
  <si>
    <t>Труба бесшовная 76х3,5</t>
  </si>
  <si>
    <t>17003</t>
  </si>
  <si>
    <t>Труба бесшовная 76х4</t>
  </si>
  <si>
    <t>17004</t>
  </si>
  <si>
    <t>17005</t>
  </si>
  <si>
    <t>Труба бесшовная 133х4</t>
  </si>
  <si>
    <t>##Швеллер</t>
  </si>
  <si>
    <t>21001</t>
  </si>
  <si>
    <t>Швеллер 6,5</t>
  </si>
  <si>
    <t>21002</t>
  </si>
  <si>
    <t>Швеллер 8</t>
  </si>
  <si>
    <t>21003</t>
  </si>
  <si>
    <t>21004</t>
  </si>
  <si>
    <t>Швеллер 10</t>
  </si>
  <si>
    <t>21005</t>
  </si>
  <si>
    <t>Швеллер 12</t>
  </si>
  <si>
    <t>21007</t>
  </si>
  <si>
    <t>21008</t>
  </si>
  <si>
    <t>Швеллер 14</t>
  </si>
  <si>
    <t>21009</t>
  </si>
  <si>
    <t>Швеллер 16</t>
  </si>
  <si>
    <t>21010</t>
  </si>
  <si>
    <t>Швеллер 18</t>
  </si>
  <si>
    <t>21011</t>
  </si>
  <si>
    <t>Швеллер 20</t>
  </si>
  <si>
    <t>21012</t>
  </si>
  <si>
    <t>Швеллер 22</t>
  </si>
  <si>
    <t>21013</t>
  </si>
  <si>
    <t>Швеллер 24</t>
  </si>
  <si>
    <t>21014</t>
  </si>
  <si>
    <t>Швеллер 27</t>
  </si>
  <si>
    <t>21015</t>
  </si>
  <si>
    <t>Швеллер 30</t>
  </si>
  <si>
    <t>Швеллер 100х50х3</t>
  </si>
  <si>
    <t>21017</t>
  </si>
  <si>
    <t>Швеллер 120х60х4</t>
  </si>
  <si>
    <t>##Балка</t>
  </si>
  <si>
    <t>22001</t>
  </si>
  <si>
    <t>22002</t>
  </si>
  <si>
    <t>22003</t>
  </si>
  <si>
    <t>22004</t>
  </si>
  <si>
    <t>22005</t>
  </si>
  <si>
    <t>Балка 25Б1</t>
  </si>
  <si>
    <t>Балка 30Б1</t>
  </si>
  <si>
    <t>##Уголок</t>
  </si>
  <si>
    <t>23001</t>
  </si>
  <si>
    <t>Уголок 25х25х3</t>
  </si>
  <si>
    <t>23002</t>
  </si>
  <si>
    <t>Уголок 25х25х4</t>
  </si>
  <si>
    <t>23003</t>
  </si>
  <si>
    <t>Уголок 32х32х4</t>
  </si>
  <si>
    <t>23004</t>
  </si>
  <si>
    <t>Уголок 35х35х4</t>
  </si>
  <si>
    <t>23005</t>
  </si>
  <si>
    <t>Уголок 40х40х4</t>
  </si>
  <si>
    <t>23006</t>
  </si>
  <si>
    <t>23007</t>
  </si>
  <si>
    <t>23008</t>
  </si>
  <si>
    <t>Уголок 45х45х4</t>
  </si>
  <si>
    <t>23009</t>
  </si>
  <si>
    <t>23010</t>
  </si>
  <si>
    <t>Уголок 50х50х4</t>
  </si>
  <si>
    <t>23011</t>
  </si>
  <si>
    <t>23012</t>
  </si>
  <si>
    <t>Уголок 50х50х5</t>
  </si>
  <si>
    <t>23013</t>
  </si>
  <si>
    <t>23014</t>
  </si>
  <si>
    <t>Уголок 63х63х5</t>
  </si>
  <si>
    <t>23016</t>
  </si>
  <si>
    <t>Уголок 75х75х5</t>
  </si>
  <si>
    <t>23017</t>
  </si>
  <si>
    <t>Уголок 75х75х6</t>
  </si>
  <si>
    <t>23018</t>
  </si>
  <si>
    <t>23019</t>
  </si>
  <si>
    <t>Уголок 80х80х6</t>
  </si>
  <si>
    <t>23020</t>
  </si>
  <si>
    <t>Уголок 90х90х6</t>
  </si>
  <si>
    <t>23022</t>
  </si>
  <si>
    <t>Уголок 100х100х7</t>
  </si>
  <si>
    <t>Уголок 100х100х8</t>
  </si>
  <si>
    <t>Уголок 100х100х10</t>
  </si>
  <si>
    <t>Уголок 125х125х8</t>
  </si>
  <si>
    <t>Уголок 125х125х10</t>
  </si>
  <si>
    <t>Ст.3</t>
  </si>
  <si>
    <t>режим работы : с 8-30 до 17-00</t>
  </si>
  <si>
    <r>
      <rPr>
        <b/>
        <sz val="10"/>
        <rFont val="Arial"/>
        <family val="2"/>
      </rPr>
      <t>Тел. Офис</t>
    </r>
    <r>
      <rPr>
        <sz val="10"/>
        <rFont val="Arial"/>
        <family val="2"/>
      </rPr>
      <t>: 65-59-19, 65-59-29</t>
    </r>
  </si>
  <si>
    <t>обед с 13-00 до 13-45</t>
  </si>
  <si>
    <r>
      <rPr>
        <b/>
        <sz val="10"/>
        <rFont val="Arial"/>
        <family val="2"/>
      </rPr>
      <t>Склад</t>
    </r>
    <r>
      <rPr>
        <sz val="10"/>
        <rFont val="Arial"/>
        <family val="2"/>
      </rPr>
      <t>: 51-62-00,51-61-56</t>
    </r>
  </si>
  <si>
    <r>
      <rPr>
        <b/>
        <sz val="10"/>
        <rFont val="Arial"/>
        <family val="2"/>
      </rPr>
      <t xml:space="preserve">сайт </t>
    </r>
    <r>
      <rPr>
        <sz val="10"/>
        <rFont val="Arial"/>
        <family val="2"/>
      </rPr>
      <t>: www.delta-metall.ru</t>
    </r>
  </si>
  <si>
    <t>Прайс-лист розничный</t>
  </si>
  <si>
    <t>Наименова-ние</t>
  </si>
  <si>
    <t>ГОСТ, ТУ</t>
  </si>
  <si>
    <t>Цена за    1 тн</t>
  </si>
  <si>
    <t>Цена     1 п.м.</t>
  </si>
  <si>
    <t>Цена             1 шт.</t>
  </si>
  <si>
    <t>Изготови-тель</t>
  </si>
  <si>
    <t>Лист х/к</t>
  </si>
  <si>
    <t>b=0,5</t>
  </si>
  <si>
    <t>08пс</t>
  </si>
  <si>
    <t>19904-90</t>
  </si>
  <si>
    <t>1,25х2,5</t>
  </si>
  <si>
    <t>ММК</t>
  </si>
  <si>
    <t>b=0,8</t>
  </si>
  <si>
    <t>b=1</t>
  </si>
  <si>
    <t>b=1,2</t>
  </si>
  <si>
    <t>b=1,5</t>
  </si>
  <si>
    <t>b=2</t>
  </si>
  <si>
    <t>Лист оцинкованный</t>
  </si>
  <si>
    <t>08кп</t>
  </si>
  <si>
    <t>14918-80</t>
  </si>
  <si>
    <t>НЛМК</t>
  </si>
  <si>
    <t>b=0,55</t>
  </si>
  <si>
    <t>b=0,7</t>
  </si>
  <si>
    <t>b=1,0</t>
  </si>
  <si>
    <t>Лист г/к</t>
  </si>
  <si>
    <t>19903-90</t>
  </si>
  <si>
    <t>Северсталь</t>
  </si>
  <si>
    <t>b=3</t>
  </si>
  <si>
    <t>1,5х6</t>
  </si>
  <si>
    <t>b=4</t>
  </si>
  <si>
    <t>b=5</t>
  </si>
  <si>
    <t>b=6</t>
  </si>
  <si>
    <t>b=8</t>
  </si>
  <si>
    <t>b=10</t>
  </si>
  <si>
    <t>b=12</t>
  </si>
  <si>
    <t>b=14</t>
  </si>
  <si>
    <t>b=16</t>
  </si>
  <si>
    <t>b=20</t>
  </si>
  <si>
    <t>b=25</t>
  </si>
  <si>
    <t>b=30</t>
  </si>
  <si>
    <t>b=40</t>
  </si>
  <si>
    <t>b=50</t>
  </si>
  <si>
    <t>b=3 рифл.</t>
  </si>
  <si>
    <t>8568-77</t>
  </si>
  <si>
    <t>b=4 рифл.</t>
  </si>
  <si>
    <t>b=5 рифл.</t>
  </si>
  <si>
    <t>09Г2С</t>
  </si>
  <si>
    <t>5262-001-23083253-97</t>
  </si>
  <si>
    <t>Лист ПВ 506</t>
  </si>
  <si>
    <t xml:space="preserve">d-6            </t>
  </si>
  <si>
    <t>А500С</t>
  </si>
  <si>
    <t>5781-82</t>
  </si>
  <si>
    <t>d-8</t>
  </si>
  <si>
    <t xml:space="preserve">d-10            </t>
  </si>
  <si>
    <t>d-12</t>
  </si>
  <si>
    <t>БМЗ</t>
  </si>
  <si>
    <t>d-14</t>
  </si>
  <si>
    <t>ЗСМК</t>
  </si>
  <si>
    <t>d-16</t>
  </si>
  <si>
    <t>d-18</t>
  </si>
  <si>
    <t>d-20</t>
  </si>
  <si>
    <t>d-25</t>
  </si>
  <si>
    <t>А240</t>
  </si>
  <si>
    <t>d-10</t>
  </si>
  <si>
    <t>Круг Ст.3</t>
  </si>
  <si>
    <t>2590-88</t>
  </si>
  <si>
    <t>55С2</t>
  </si>
  <si>
    <t>d-30</t>
  </si>
  <si>
    <t>d-36</t>
  </si>
  <si>
    <t>d-40</t>
  </si>
  <si>
    <t>d-45</t>
  </si>
  <si>
    <t>d-50</t>
  </si>
  <si>
    <t>d-60</t>
  </si>
  <si>
    <t>d-70</t>
  </si>
  <si>
    <t>d-75</t>
  </si>
  <si>
    <t>d-80</t>
  </si>
  <si>
    <t>d-90</t>
  </si>
  <si>
    <t>d-100</t>
  </si>
  <si>
    <t>Ст. 45</t>
  </si>
  <si>
    <t>ОЭМК</t>
  </si>
  <si>
    <t>Проволока ОК</t>
  </si>
  <si>
    <t>d-1,2 т/о</t>
  </si>
  <si>
    <t>3282-74</t>
  </si>
  <si>
    <t>УЗПС</t>
  </si>
  <si>
    <t>Сетка сварная Вр-1</t>
  </si>
  <si>
    <t>50х50х3</t>
  </si>
  <si>
    <t>23279-2012</t>
  </si>
  <si>
    <t>0,5х2,0</t>
  </si>
  <si>
    <t>ВСМЦ</t>
  </si>
  <si>
    <t>50х50х4</t>
  </si>
  <si>
    <t>100х100х5</t>
  </si>
  <si>
    <t>2,0х3,0</t>
  </si>
  <si>
    <t>2,0х6,0</t>
  </si>
  <si>
    <t>Труба ВГП</t>
  </si>
  <si>
    <t>3262-75</t>
  </si>
  <si>
    <t>КТЗ</t>
  </si>
  <si>
    <t>Труба э/сварная</t>
  </si>
  <si>
    <t>10704-91</t>
  </si>
  <si>
    <t>d-57х3,5</t>
  </si>
  <si>
    <t>d-76х3,5</t>
  </si>
  <si>
    <t>d-89х3,5</t>
  </si>
  <si>
    <t>d-108х3,5</t>
  </si>
  <si>
    <t>d-133х4</t>
  </si>
  <si>
    <t>d-159х4</t>
  </si>
  <si>
    <t>d-159х4,5</t>
  </si>
  <si>
    <t>d-219х5</t>
  </si>
  <si>
    <t>Труба оцинкованная</t>
  </si>
  <si>
    <t>dy-15х2,8</t>
  </si>
  <si>
    <t>dy-20х2,8</t>
  </si>
  <si>
    <t>ТМЗ</t>
  </si>
  <si>
    <t>dy-25х3,2</t>
  </si>
  <si>
    <t>dy-32х3,2</t>
  </si>
  <si>
    <t>dy-40х3,5</t>
  </si>
  <si>
    <t>Квадрат</t>
  </si>
  <si>
    <t>2591-88</t>
  </si>
  <si>
    <t>РМЗ</t>
  </si>
  <si>
    <t>Полоса</t>
  </si>
  <si>
    <t>20х4</t>
  </si>
  <si>
    <t>103-76</t>
  </si>
  <si>
    <t>25х4</t>
  </si>
  <si>
    <t>30х4</t>
  </si>
  <si>
    <t>40х4</t>
  </si>
  <si>
    <t>50х4</t>
  </si>
  <si>
    <t>60х6</t>
  </si>
  <si>
    <t>Шестигранник</t>
  </si>
  <si>
    <t>Ст.35</t>
  </si>
  <si>
    <t>2879-88</t>
  </si>
  <si>
    <t>Труба профильная</t>
  </si>
  <si>
    <t>15х15х1,5</t>
  </si>
  <si>
    <t>8639-82</t>
  </si>
  <si>
    <t>20х20х1,5</t>
  </si>
  <si>
    <t>14-105-566-93</t>
  </si>
  <si>
    <t>20х20х2</t>
  </si>
  <si>
    <t>25х25х1,5</t>
  </si>
  <si>
    <t>25х25х2</t>
  </si>
  <si>
    <t>30х30х1,5</t>
  </si>
  <si>
    <t>30х30х2</t>
  </si>
  <si>
    <t>40х20х1,5</t>
  </si>
  <si>
    <t>40х20х2</t>
  </si>
  <si>
    <t>40х25х1,5</t>
  </si>
  <si>
    <t>40х25х2</t>
  </si>
  <si>
    <t>40х40х1,5</t>
  </si>
  <si>
    <t>40х40х2</t>
  </si>
  <si>
    <t>40х40х3</t>
  </si>
  <si>
    <t>8645-68</t>
  </si>
  <si>
    <t>40х40х4</t>
  </si>
  <si>
    <t>50х25х1,5</t>
  </si>
  <si>
    <t>50х25х2</t>
  </si>
  <si>
    <t>НТПЗ</t>
  </si>
  <si>
    <t>50х50х2</t>
  </si>
  <si>
    <t>60х30х2</t>
  </si>
  <si>
    <t>60х30х3</t>
  </si>
  <si>
    <t>60х40х2</t>
  </si>
  <si>
    <t>60х40х3</t>
  </si>
  <si>
    <t>60х40х4</t>
  </si>
  <si>
    <t>60х60х2</t>
  </si>
  <si>
    <t>60х60х3</t>
  </si>
  <si>
    <t>60х60х4</t>
  </si>
  <si>
    <t>80х40х2</t>
  </si>
  <si>
    <t>80х40х3</t>
  </si>
  <si>
    <t>80х40х4</t>
  </si>
  <si>
    <t>80х60х3</t>
  </si>
  <si>
    <t>8645-69</t>
  </si>
  <si>
    <t>80х60х4</t>
  </si>
  <si>
    <t>80х80х2</t>
  </si>
  <si>
    <t>80х80х3</t>
  </si>
  <si>
    <t>80х80х4</t>
  </si>
  <si>
    <t>100х50х3</t>
  </si>
  <si>
    <t>100х50х4</t>
  </si>
  <si>
    <t>100х100х3</t>
  </si>
  <si>
    <t>100х100х4</t>
  </si>
  <si>
    <t>25577-83</t>
  </si>
  <si>
    <t>120х60х4</t>
  </si>
  <si>
    <t>120х80х4</t>
  </si>
  <si>
    <t>120х120х4</t>
  </si>
  <si>
    <t>140х140х4</t>
  </si>
  <si>
    <t>Труба б/ш</t>
  </si>
  <si>
    <t>Ст.20</t>
  </si>
  <si>
    <t>ПНТЗ</t>
  </si>
  <si>
    <t>8732-78</t>
  </si>
  <si>
    <t>d-76х4</t>
  </si>
  <si>
    <t>Швеллер</t>
  </si>
  <si>
    <t>8240-97</t>
  </si>
  <si>
    <t>№10П</t>
  </si>
  <si>
    <t>№20П,У</t>
  </si>
  <si>
    <t>НТМК</t>
  </si>
  <si>
    <t>№22П,У</t>
  </si>
  <si>
    <t>№24П</t>
  </si>
  <si>
    <t>8278-83</t>
  </si>
  <si>
    <t>Балка</t>
  </si>
  <si>
    <t>57837-2017</t>
  </si>
  <si>
    <t>25Б1</t>
  </si>
  <si>
    <t>30Б1</t>
  </si>
  <si>
    <t>Уголок</t>
  </si>
  <si>
    <t>25х25х3</t>
  </si>
  <si>
    <t>8509-93</t>
  </si>
  <si>
    <t>25х25х4</t>
  </si>
  <si>
    <t>32х32х4</t>
  </si>
  <si>
    <t>35х35х4</t>
  </si>
  <si>
    <t>45х45х4</t>
  </si>
  <si>
    <t>50х50х5</t>
  </si>
  <si>
    <t>63х63х5</t>
  </si>
  <si>
    <t>75х75х5</t>
  </si>
  <si>
    <t>75х75х6</t>
  </si>
  <si>
    <t>80х80х6</t>
  </si>
  <si>
    <t>90х90х6</t>
  </si>
  <si>
    <t>100х100х7</t>
  </si>
  <si>
    <t>100х100х8</t>
  </si>
  <si>
    <t>100х100х10</t>
  </si>
  <si>
    <t>125х125х8</t>
  </si>
  <si>
    <t>125х125х10</t>
  </si>
  <si>
    <t>Электросталь</t>
  </si>
  <si>
    <t>20Б1</t>
  </si>
  <si>
    <t>22006</t>
  </si>
  <si>
    <t>Балка 20Б1</t>
  </si>
  <si>
    <t>АМЗ</t>
  </si>
  <si>
    <t>Алчевский МК</t>
  </si>
  <si>
    <t>Труба профильная 100х100х5</t>
  </si>
  <si>
    <t>11002</t>
  </si>
  <si>
    <t>01006</t>
  </si>
  <si>
    <t>02001</t>
  </si>
  <si>
    <t>02003</t>
  </si>
  <si>
    <t>23015</t>
  </si>
  <si>
    <t>23021</t>
  </si>
  <si>
    <t>100х60х4</t>
  </si>
  <si>
    <t>Труба профильная 100х60х4</t>
  </si>
  <si>
    <t>16045</t>
  </si>
  <si>
    <t>1х3,3</t>
  </si>
  <si>
    <t>Лист ПВ 506 1000х3300</t>
  </si>
  <si>
    <t>03025</t>
  </si>
  <si>
    <t>Труба оцинкованная d-108х3,5</t>
  </si>
  <si>
    <t>d-108х4</t>
  </si>
  <si>
    <t>Труба бесшовная 108х4</t>
  </si>
  <si>
    <t>Арматура А3</t>
  </si>
  <si>
    <t>Арматура А1</t>
  </si>
  <si>
    <t>###Арматура А1</t>
  </si>
  <si>
    <t>№30П,У</t>
  </si>
  <si>
    <t>№8П</t>
  </si>
  <si>
    <t>14001</t>
  </si>
  <si>
    <t>05003</t>
  </si>
  <si>
    <t>1х2,1</t>
  </si>
  <si>
    <t>Лист ПВ 506 1000х2100</t>
  </si>
  <si>
    <t>Круг Ст. 45 d-45</t>
  </si>
  <si>
    <t>d-114х4,5</t>
  </si>
  <si>
    <t>Труба э/с d-114х4,5</t>
  </si>
  <si>
    <t>16044</t>
  </si>
  <si>
    <t>Балка 14</t>
  </si>
  <si>
    <t>Круг Ст.3 d-16</t>
  </si>
  <si>
    <t>d-133х4,5</t>
  </si>
  <si>
    <t>Труба э/с d-133х4</t>
  </si>
  <si>
    <t>Труба э/с d-133х4,5</t>
  </si>
  <si>
    <t>Труба оцинкованная d-76х3,5</t>
  </si>
  <si>
    <t>d-50х3,5</t>
  </si>
  <si>
    <t>Труба оцинкованная dу-50</t>
  </si>
  <si>
    <t>№6,5У</t>
  </si>
  <si>
    <t>16Б1</t>
  </si>
  <si>
    <t>Балка 16Б1</t>
  </si>
  <si>
    <t>d-89х4</t>
  </si>
  <si>
    <t>Труба бесшовная 89х4</t>
  </si>
  <si>
    <t>1х2</t>
  </si>
  <si>
    <t>Лист оцинкованный 0,5 1000х2000</t>
  </si>
  <si>
    <t>Арматура А1 А240 d-20</t>
  </si>
  <si>
    <t>d-76х3</t>
  </si>
  <si>
    <t>Труба оцинкованная d-76х3</t>
  </si>
  <si>
    <t>Арматура А3 А500С d-25</t>
  </si>
  <si>
    <t>1,0х2,0</t>
  </si>
  <si>
    <t>Лист г/к 2 1000х2000</t>
  </si>
  <si>
    <t>Лист ПВ 406</t>
  </si>
  <si>
    <t>05001</t>
  </si>
  <si>
    <t>09016</t>
  </si>
  <si>
    <t>d-22</t>
  </si>
  <si>
    <t>Арматура А3 А500С d-22</t>
  </si>
  <si>
    <t>№8П,У</t>
  </si>
  <si>
    <t>№12П</t>
  </si>
  <si>
    <t>№18П</t>
  </si>
  <si>
    <t>09017</t>
  </si>
  <si>
    <t>09018</t>
  </si>
  <si>
    <t>Круг Ст.3 d-14</t>
  </si>
  <si>
    <t>Круг Ст.3 d-25</t>
  </si>
  <si>
    <t>21006</t>
  </si>
  <si>
    <t>1,0х2,2</t>
  </si>
  <si>
    <t>Верхнев.СМЦ</t>
  </si>
  <si>
    <t>Лист ПВ 406 1000х2100</t>
  </si>
  <si>
    <t>1х3</t>
  </si>
  <si>
    <t>d-6</t>
  </si>
  <si>
    <t>16046</t>
  </si>
  <si>
    <t>Труба профильная 120х60х4</t>
  </si>
  <si>
    <t>№16П,У</t>
  </si>
  <si>
    <t>50х5</t>
  </si>
  <si>
    <t>Полоса 50х5</t>
  </si>
  <si>
    <t>19007</t>
  </si>
  <si>
    <t>Арматура А1 А240 d-16</t>
  </si>
  <si>
    <t>08008</t>
  </si>
  <si>
    <t>ЮГМК</t>
  </si>
  <si>
    <t>НМЗ</t>
  </si>
  <si>
    <t>ТМПЗ</t>
  </si>
  <si>
    <t>ТЭМПО</t>
  </si>
  <si>
    <t>АЭМЗ</t>
  </si>
  <si>
    <t>Евраз</t>
  </si>
  <si>
    <t>Арисовгаз</t>
  </si>
  <si>
    <t>№14П,У</t>
  </si>
  <si>
    <t>№27У</t>
  </si>
  <si>
    <t>ЧМК</t>
  </si>
  <si>
    <t>Верхнев. СМЦ</t>
  </si>
  <si>
    <t>57837-2018</t>
  </si>
  <si>
    <t>14Б1</t>
  </si>
  <si>
    <t>Балаково</t>
  </si>
  <si>
    <t>Балка 14Б1</t>
  </si>
  <si>
    <t>Лист оцинкованный 0,5 1250х2500</t>
  </si>
  <si>
    <t>02009</t>
  </si>
  <si>
    <t>07010</t>
  </si>
  <si>
    <t>###Арматура А3</t>
  </si>
  <si>
    <t>09020</t>
  </si>
  <si>
    <t>20006</t>
  </si>
  <si>
    <t>14009</t>
  </si>
  <si>
    <t>14010</t>
  </si>
  <si>
    <t>15011</t>
  </si>
  <si>
    <r>
      <t>эл.почта:</t>
    </r>
    <r>
      <rPr>
        <sz val="10"/>
        <rFont val="Arial"/>
        <family val="2"/>
      </rPr>
      <t>base@delta-metall.ru</t>
    </r>
  </si>
  <si>
    <t>Балка 20</t>
  </si>
  <si>
    <t>22007</t>
  </si>
  <si>
    <t>Труба бесшовная 57х3,5</t>
  </si>
  <si>
    <t>17006</t>
  </si>
  <si>
    <t>100х8</t>
  </si>
  <si>
    <t>d-130</t>
  </si>
  <si>
    <t>10Б1</t>
  </si>
  <si>
    <t>Круг Ст.3 d-6</t>
  </si>
  <si>
    <t>09019</t>
  </si>
  <si>
    <t>Круг Ст.3 d-130</t>
  </si>
  <si>
    <t>19008</t>
  </si>
  <si>
    <t>Полоса 100х8</t>
  </si>
  <si>
    <t>Балка 10Б1</t>
  </si>
  <si>
    <t>22008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</si>
</sst>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_-* #,##0.00&quot; ₽&quot;_-;\-* #,##0.00&quot; ₽&quot;_-;_-* \-??&quot; ₽&quot;_-;_-@_-"/>
  </numFmts>
  <fonts count="41">
    <font>
      <sz val="10"/>
      <name val="Arial"/>
      <family val="2"/>
    </font>
    <font>
      <b/>
      <sz val="10"/>
      <name val="Arial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3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/>
    </xf>
    <xf numFmtId="0" fontId="2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justify" vertical="top"/>
    </xf>
    <xf numFmtId="0" fontId="0" fillId="0" borderId="11" xfId="0" applyBorder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NumberForma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2" fontId="0" fillId="0" borderId="1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0" fontId="4" fillId="0" borderId="0" xfId="0" applyFont="1" applyBorder="1" applyAlignment="1">
      <alignment/>
    </xf>
    <xf numFmtId="49" fontId="3" fillId="0" borderId="13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2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49" fontId="3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172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2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/>
    </xf>
    <xf numFmtId="173" fontId="0" fillId="0" borderId="0" xfId="42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NumberFormat="1" applyFont="1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13" xfId="0" applyNumberFormat="1" applyFont="1" applyFill="1" applyBorder="1" applyAlignment="1">
      <alignment/>
    </xf>
    <xf numFmtId="2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2" fontId="0" fillId="0" borderId="11" xfId="0" applyNumberFormat="1" applyFont="1" applyBorder="1" applyAlignment="1">
      <alignment/>
    </xf>
    <xf numFmtId="0" fontId="3" fillId="0" borderId="18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justify" vertical="top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2" fontId="0" fillId="0" borderId="0" xfId="0" applyNumberFormat="1" applyFont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" fontId="0" fillId="0" borderId="10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vertical="center"/>
    </xf>
    <xf numFmtId="2" fontId="0" fillId="0" borderId="11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horizontal="center" vertical="center"/>
    </xf>
    <xf numFmtId="2" fontId="0" fillId="0" borderId="17" xfId="0" applyNumberFormat="1" applyFont="1" applyBorder="1" applyAlignment="1">
      <alignment vertical="center"/>
    </xf>
    <xf numFmtId="2" fontId="0" fillId="0" borderId="17" xfId="0" applyNumberFormat="1" applyFont="1" applyFill="1" applyBorder="1" applyAlignment="1">
      <alignment vertical="center"/>
    </xf>
    <xf numFmtId="0" fontId="0" fillId="0" borderId="17" xfId="0" applyFont="1" applyBorder="1" applyAlignment="1">
      <alignment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2" fontId="0" fillId="0" borderId="16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0" fillId="0" borderId="14" xfId="0" applyNumberFormat="1" applyFont="1" applyBorder="1" applyAlignment="1">
      <alignment vertical="center"/>
    </xf>
    <xf numFmtId="2" fontId="0" fillId="0" borderId="0" xfId="0" applyNumberFormat="1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/>
    </xf>
    <xf numFmtId="0" fontId="0" fillId="0" borderId="10" xfId="0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2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" fontId="0" fillId="0" borderId="19" xfId="0" applyNumberFormat="1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d-89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х5 Ст.10 8732-78 60800 10,90 8,91 97,12 662,72 5904,84</a:t>
            </a:r>
          </a:p>
        </c:rich>
      </c:tx>
      <c:layout>
        <c:manualLayout>
          <c:xMode val="factor"/>
          <c:yMode val="factor"/>
          <c:x val="-0.0052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3475"/>
          <c:w val="0.64375"/>
          <c:h val="0.633"/>
        </c:manualLayout>
      </c:layout>
      <c:barChart>
        <c:barDir val="col"/>
        <c:grouping val="clustered"/>
        <c:varyColors val="0"/>
        <c:axId val="55481368"/>
        <c:axId val="29570265"/>
      </c:barChart>
      <c:catAx>
        <c:axId val="554813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570265"/>
        <c:crosses val="autoZero"/>
        <c:auto val="1"/>
        <c:lblOffset val="100"/>
        <c:tickLblSkip val="1"/>
        <c:noMultiLvlLbl val="0"/>
      </c:catAx>
      <c:valAx>
        <c:axId val="2957026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5481368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1</xdr:row>
      <xdr:rowOff>19050</xdr:rowOff>
    </xdr:from>
    <xdr:to>
      <xdr:col>10</xdr:col>
      <xdr:colOff>466725</xdr:colOff>
      <xdr:row>33</xdr:row>
      <xdr:rowOff>9525</xdr:rowOff>
    </xdr:to>
    <xdr:graphicFrame>
      <xdr:nvGraphicFramePr>
        <xdr:cNvPr id="1" name="Chart 1"/>
        <xdr:cNvGraphicFramePr/>
      </xdr:nvGraphicFramePr>
      <xdr:xfrm>
        <a:off x="304800" y="180975"/>
        <a:ext cx="71151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79"/>
  <sheetViews>
    <sheetView zoomScale="125" zoomScaleNormal="125" zoomScalePageLayoutView="0" workbookViewId="0" topLeftCell="A233">
      <selection activeCell="K249" sqref="K249:K256"/>
    </sheetView>
  </sheetViews>
  <sheetFormatPr defaultColWidth="8.57421875" defaultRowHeight="12.75"/>
  <cols>
    <col min="1" max="1" width="5.8515625" style="0" customWidth="1"/>
    <col min="2" max="2" width="37.421875" style="0" customWidth="1"/>
    <col min="3" max="3" width="6.8515625" style="0" customWidth="1"/>
    <col min="4" max="4" width="4.421875" style="0" customWidth="1"/>
    <col min="5" max="5" width="7.00390625" style="0" customWidth="1"/>
    <col min="6" max="7" width="5.00390625" style="0" customWidth="1"/>
    <col min="8" max="8" width="5.421875" style="0" customWidth="1"/>
    <col min="9" max="9" width="6.00390625" style="0" customWidth="1"/>
    <col min="10" max="10" width="7.00390625" style="0" customWidth="1"/>
    <col min="11" max="11" width="10.8515625" style="0" customWidth="1"/>
    <col min="12" max="12" width="7.28125" style="0" customWidth="1"/>
  </cols>
  <sheetData>
    <row r="1" ht="11.25" customHeight="1"/>
    <row r="2" ht="11.25" customHeight="1">
      <c r="A2" t="s">
        <v>0</v>
      </c>
    </row>
    <row r="3" spans="1:11" ht="11.25" customHeight="1">
      <c r="A3" s="1"/>
      <c r="B3" s="2"/>
      <c r="C3" s="2"/>
      <c r="F3" s="2"/>
      <c r="K3" s="1"/>
    </row>
    <row r="4" ht="11.25" customHeight="1"/>
    <row r="5" ht="11.25" customHeight="1"/>
    <row r="6" ht="11.25" customHeight="1"/>
    <row r="7" spans="1:12" ht="39" customHeight="1">
      <c r="A7" s="3" t="s">
        <v>1</v>
      </c>
      <c r="B7" s="3" t="s">
        <v>2</v>
      </c>
      <c r="C7" s="3" t="s">
        <v>3</v>
      </c>
      <c r="D7" s="4" t="s">
        <v>4</v>
      </c>
      <c r="E7" s="4" t="s">
        <v>5</v>
      </c>
      <c r="F7" s="3" t="s">
        <v>6</v>
      </c>
      <c r="G7" s="3" t="s">
        <v>7</v>
      </c>
      <c r="H7" s="3" t="s">
        <v>8</v>
      </c>
      <c r="I7" s="4" t="s">
        <v>9</v>
      </c>
      <c r="J7" s="4" t="s">
        <v>10</v>
      </c>
      <c r="K7" s="4" t="s">
        <v>11</v>
      </c>
      <c r="L7" s="4" t="s">
        <v>12</v>
      </c>
    </row>
    <row r="8" spans="1:12" ht="12.75" customHeight="1">
      <c r="A8" s="5" t="s">
        <v>13</v>
      </c>
      <c r="B8" s="6"/>
      <c r="C8" s="6"/>
      <c r="D8" s="7"/>
      <c r="E8" s="7"/>
      <c r="F8" s="6"/>
      <c r="G8" s="6"/>
      <c r="H8" s="6"/>
      <c r="I8" s="8"/>
      <c r="J8" s="7"/>
      <c r="K8" s="7"/>
      <c r="L8" s="7"/>
    </row>
    <row r="9" spans="1:12" ht="12.75" customHeight="1">
      <c r="A9" s="9" t="s">
        <v>14</v>
      </c>
      <c r="B9" s="9"/>
      <c r="C9" s="9"/>
      <c r="D9" s="10"/>
      <c r="E9" s="10"/>
      <c r="F9" s="9"/>
      <c r="G9" s="9"/>
      <c r="H9" s="9"/>
      <c r="I9" s="10"/>
      <c r="J9" s="10"/>
      <c r="K9" s="10"/>
      <c r="L9" s="10"/>
    </row>
    <row r="10" spans="1:12" ht="11.25" customHeight="1">
      <c r="A10" s="11" t="s">
        <v>15</v>
      </c>
      <c r="B10" s="12" t="s">
        <v>16</v>
      </c>
      <c r="C10" s="12">
        <v>0.5</v>
      </c>
      <c r="D10" s="13"/>
      <c r="E10" s="14"/>
      <c r="F10" s="12"/>
      <c r="G10" s="12"/>
      <c r="H10" s="12"/>
      <c r="I10" s="15" t="str">
        <f>Лист2!B8</f>
        <v>08пс</v>
      </c>
      <c r="J10" s="15">
        <f>Лист2!D8</f>
        <v>95900</v>
      </c>
      <c r="K10" s="15"/>
      <c r="L10" s="16">
        <f>Лист2!G8</f>
        <v>12.4</v>
      </c>
    </row>
    <row r="11" spans="1:12" ht="11.25" customHeight="1">
      <c r="A11" s="11" t="s">
        <v>17</v>
      </c>
      <c r="B11" s="12" t="s">
        <v>18</v>
      </c>
      <c r="C11" s="12">
        <v>0.8</v>
      </c>
      <c r="D11" s="13"/>
      <c r="E11" s="14"/>
      <c r="F11" s="12"/>
      <c r="G11" s="12"/>
      <c r="H11" s="12"/>
      <c r="I11" s="15" t="str">
        <f>Лист2!B9</f>
        <v>08пс</v>
      </c>
      <c r="J11" s="15">
        <f>Лист2!D9</f>
        <v>95900</v>
      </c>
      <c r="K11" s="15"/>
      <c r="L11" s="16">
        <f>Лист2!G9</f>
        <v>20.2</v>
      </c>
    </row>
    <row r="12" spans="1:12" s="2" customFormat="1" ht="11.25" customHeight="1">
      <c r="A12" s="11" t="s">
        <v>19</v>
      </c>
      <c r="B12" s="12" t="s">
        <v>20</v>
      </c>
      <c r="C12" s="12">
        <v>1</v>
      </c>
      <c r="D12" s="13"/>
      <c r="E12" s="14"/>
      <c r="F12" s="12"/>
      <c r="G12" s="12"/>
      <c r="H12" s="12"/>
      <c r="I12" s="15" t="str">
        <f>Лист2!B10</f>
        <v>08пс</v>
      </c>
      <c r="J12" s="15">
        <f>Лист2!D10</f>
        <v>95900</v>
      </c>
      <c r="K12" s="15"/>
      <c r="L12" s="16">
        <f>Лист2!G10</f>
        <v>25.2</v>
      </c>
    </row>
    <row r="13" spans="1:12" s="2" customFormat="1" ht="11.25" customHeight="1">
      <c r="A13" s="11" t="s">
        <v>21</v>
      </c>
      <c r="B13" s="12" t="s">
        <v>22</v>
      </c>
      <c r="C13" s="12">
        <v>1.2</v>
      </c>
      <c r="D13" s="13"/>
      <c r="E13" s="14"/>
      <c r="F13" s="12"/>
      <c r="G13" s="12"/>
      <c r="H13" s="12"/>
      <c r="I13" s="15" t="str">
        <f>Лист2!B11</f>
        <v>08пс</v>
      </c>
      <c r="J13" s="15">
        <f>Лист2!D11</f>
        <v>95900</v>
      </c>
      <c r="K13" s="15"/>
      <c r="L13" s="16">
        <f>Лист2!G11</f>
        <v>30.5</v>
      </c>
    </row>
    <row r="14" spans="1:12" s="2" customFormat="1" ht="11.25" customHeight="1">
      <c r="A14" s="11" t="s">
        <v>23</v>
      </c>
      <c r="B14" s="12" t="s">
        <v>24</v>
      </c>
      <c r="C14" s="12">
        <v>1.5</v>
      </c>
      <c r="D14" s="13"/>
      <c r="E14" s="14"/>
      <c r="F14" s="12"/>
      <c r="G14" s="12"/>
      <c r="H14" s="12"/>
      <c r="I14" s="15" t="str">
        <f>Лист2!B12</f>
        <v>08пс</v>
      </c>
      <c r="J14" s="15">
        <f>Лист2!D12</f>
        <v>95900</v>
      </c>
      <c r="K14" s="15"/>
      <c r="L14" s="16">
        <f>Лист2!G12</f>
        <v>38</v>
      </c>
    </row>
    <row r="15" spans="1:12" s="2" customFormat="1" ht="11.25" customHeight="1">
      <c r="A15" s="11" t="s">
        <v>686</v>
      </c>
      <c r="B15" s="12" t="s">
        <v>25</v>
      </c>
      <c r="C15" s="12">
        <v>2</v>
      </c>
      <c r="D15" s="13"/>
      <c r="E15" s="14"/>
      <c r="F15" s="12"/>
      <c r="G15" s="12"/>
      <c r="H15" s="12"/>
      <c r="I15" s="15" t="str">
        <f>Лист2!B13</f>
        <v>08пс</v>
      </c>
      <c r="J15" s="15">
        <f>Лист2!D13</f>
        <v>95900</v>
      </c>
      <c r="K15" s="15"/>
      <c r="L15" s="16">
        <f>Лист2!G13</f>
        <v>50</v>
      </c>
    </row>
    <row r="16" spans="1:12" s="2" customFormat="1" ht="11.25" customHeight="1">
      <c r="A16" s="9" t="s">
        <v>26</v>
      </c>
      <c r="B16" s="9"/>
      <c r="C16" s="9"/>
      <c r="D16" s="13"/>
      <c r="E16" s="17"/>
      <c r="F16" s="9"/>
      <c r="G16" s="9"/>
      <c r="H16" s="9"/>
      <c r="I16" s="18"/>
      <c r="J16" s="15"/>
      <c r="K16" s="19"/>
      <c r="L16" s="16"/>
    </row>
    <row r="17" spans="1:12" s="2" customFormat="1" ht="11.25" customHeight="1">
      <c r="A17" s="130" t="s">
        <v>687</v>
      </c>
      <c r="B17" s="125" t="s">
        <v>727</v>
      </c>
      <c r="C17" s="12">
        <v>0.5</v>
      </c>
      <c r="D17" s="13"/>
      <c r="E17" s="20"/>
      <c r="F17" s="12"/>
      <c r="G17" s="12"/>
      <c r="H17" s="12"/>
      <c r="I17" s="15" t="str">
        <f>Лист2!B15</f>
        <v>08кп</v>
      </c>
      <c r="J17" s="15">
        <f>Лист2!D15</f>
        <v>125500</v>
      </c>
      <c r="K17" s="15"/>
      <c r="L17" s="16">
        <f>Лист2!G15</f>
        <v>8</v>
      </c>
    </row>
    <row r="18" spans="1:12" s="2" customFormat="1" ht="11.25" customHeight="1">
      <c r="A18" s="130" t="s">
        <v>27</v>
      </c>
      <c r="B18" s="125" t="s">
        <v>775</v>
      </c>
      <c r="C18" s="12">
        <v>0.5</v>
      </c>
      <c r="D18" s="13"/>
      <c r="E18" s="20"/>
      <c r="F18" s="12"/>
      <c r="G18" s="12"/>
      <c r="H18" s="12"/>
      <c r="I18" s="15" t="str">
        <f>Лист2!B16</f>
        <v>08кп</v>
      </c>
      <c r="J18" s="15">
        <f>Лист2!D16</f>
        <v>125500</v>
      </c>
      <c r="K18" s="15"/>
      <c r="L18" s="16">
        <f>Лист2!G16</f>
        <v>12.4</v>
      </c>
    </row>
    <row r="19" spans="1:12" s="2" customFormat="1" ht="11.25" customHeight="1">
      <c r="A19" s="130" t="s">
        <v>688</v>
      </c>
      <c r="B19" s="12" t="s">
        <v>29</v>
      </c>
      <c r="C19" s="12">
        <v>0.55</v>
      </c>
      <c r="D19" s="13"/>
      <c r="E19" s="20"/>
      <c r="F19" s="12"/>
      <c r="G19" s="12"/>
      <c r="H19" s="12"/>
      <c r="I19" s="15" t="str">
        <f>Лист2!B18</f>
        <v>08кп</v>
      </c>
      <c r="J19" s="15">
        <f>Лист2!D17</f>
        <v>120400</v>
      </c>
      <c r="K19" s="15"/>
      <c r="L19" s="16">
        <f>Лист2!G17</f>
        <v>13.8</v>
      </c>
    </row>
    <row r="20" spans="1:12" s="2" customFormat="1" ht="12.75" customHeight="1">
      <c r="A20" s="130" t="s">
        <v>28</v>
      </c>
      <c r="B20" s="12" t="s">
        <v>31</v>
      </c>
      <c r="C20" s="12">
        <v>0.7</v>
      </c>
      <c r="D20" s="13"/>
      <c r="E20" s="20"/>
      <c r="F20" s="12"/>
      <c r="G20" s="12"/>
      <c r="H20" s="12"/>
      <c r="I20" s="15" t="str">
        <f>Лист2!B19</f>
        <v>08кп</v>
      </c>
      <c r="J20" s="15">
        <f>Лист2!D18</f>
        <v>118400</v>
      </c>
      <c r="K20" s="15"/>
      <c r="L20" s="16">
        <f>Лист2!G18</f>
        <v>18</v>
      </c>
    </row>
    <row r="21" spans="1:12" s="2" customFormat="1" ht="11.25" customHeight="1">
      <c r="A21" s="130" t="s">
        <v>30</v>
      </c>
      <c r="B21" s="12" t="s">
        <v>33</v>
      </c>
      <c r="C21" s="12">
        <v>0.8</v>
      </c>
      <c r="D21" s="13"/>
      <c r="E21" s="20"/>
      <c r="F21" s="12"/>
      <c r="G21" s="12"/>
      <c r="H21" s="12"/>
      <c r="I21" s="15" t="str">
        <f>Лист2!B20</f>
        <v>08кп</v>
      </c>
      <c r="J21" s="15">
        <f>Лист2!D19</f>
        <v>118400</v>
      </c>
      <c r="K21" s="15"/>
      <c r="L21" s="16">
        <f>Лист2!G19</f>
        <v>20.2</v>
      </c>
    </row>
    <row r="22" spans="1:12" s="2" customFormat="1" ht="11.25" customHeight="1">
      <c r="A22" s="130" t="s">
        <v>32</v>
      </c>
      <c r="B22" s="12" t="s">
        <v>35</v>
      </c>
      <c r="C22" s="12">
        <v>1</v>
      </c>
      <c r="D22" s="13"/>
      <c r="E22" s="20"/>
      <c r="F22" s="12"/>
      <c r="G22" s="12"/>
      <c r="H22" s="12"/>
      <c r="I22" s="15" t="str">
        <f>Лист2!B21</f>
        <v>08кп</v>
      </c>
      <c r="J22" s="15">
        <f>Лист2!D20</f>
        <v>116300</v>
      </c>
      <c r="K22" s="15"/>
      <c r="L22" s="16">
        <f>Лист2!G20</f>
        <v>25.2</v>
      </c>
    </row>
    <row r="23" spans="1:12" s="2" customFormat="1" ht="11.25" customHeight="1">
      <c r="A23" s="130" t="s">
        <v>34</v>
      </c>
      <c r="B23" s="12" t="s">
        <v>37</v>
      </c>
      <c r="C23" s="12">
        <v>1.2</v>
      </c>
      <c r="D23" s="13"/>
      <c r="E23" s="20"/>
      <c r="F23" s="12"/>
      <c r="G23" s="12"/>
      <c r="H23" s="12"/>
      <c r="I23" s="15" t="str">
        <f>Лист2!B22</f>
        <v>08кп</v>
      </c>
      <c r="J23" s="15">
        <f>Лист2!D21</f>
        <v>116300</v>
      </c>
      <c r="K23" s="15"/>
      <c r="L23" s="16">
        <f>Лист2!G21</f>
        <v>30.5</v>
      </c>
    </row>
    <row r="24" spans="1:12" s="2" customFormat="1" ht="11.25" customHeight="1">
      <c r="A24" s="130" t="s">
        <v>36</v>
      </c>
      <c r="B24" s="12" t="s">
        <v>38</v>
      </c>
      <c r="C24" s="12">
        <v>1.5</v>
      </c>
      <c r="D24" s="13"/>
      <c r="E24" s="20"/>
      <c r="F24" s="12"/>
      <c r="G24" s="12"/>
      <c r="H24" s="12"/>
      <c r="I24" s="15" t="str">
        <f>Лист2!B23</f>
        <v>08кп</v>
      </c>
      <c r="J24" s="15">
        <f>Лист2!D22</f>
        <v>116300</v>
      </c>
      <c r="K24" s="15"/>
      <c r="L24" s="16">
        <f>Лист2!G22</f>
        <v>38</v>
      </c>
    </row>
    <row r="25" spans="1:12" s="2" customFormat="1" ht="11.25" customHeight="1">
      <c r="A25" s="130" t="s">
        <v>776</v>
      </c>
      <c r="B25" s="12" t="s">
        <v>39</v>
      </c>
      <c r="C25" s="12">
        <v>2</v>
      </c>
      <c r="D25" s="13"/>
      <c r="E25" s="20"/>
      <c r="F25" s="12"/>
      <c r="G25" s="12"/>
      <c r="H25" s="12"/>
      <c r="I25" s="28" t="str">
        <f>Лист2!B23</f>
        <v>08кп</v>
      </c>
      <c r="J25" s="15">
        <f>Лист2!D23</f>
        <v>120400</v>
      </c>
      <c r="K25" s="15"/>
      <c r="L25" s="16">
        <f>Лист2!G23</f>
        <v>50</v>
      </c>
    </row>
    <row r="26" spans="1:12" s="2" customFormat="1" ht="11.25" customHeight="1">
      <c r="A26" s="9" t="s">
        <v>40</v>
      </c>
      <c r="B26" s="9"/>
      <c r="C26" s="9"/>
      <c r="D26" s="21"/>
      <c r="E26" s="17"/>
      <c r="F26" s="9"/>
      <c r="G26" s="9"/>
      <c r="H26" s="9"/>
      <c r="I26" s="10"/>
      <c r="J26" s="15"/>
      <c r="K26" s="22" t="s">
        <v>0</v>
      </c>
      <c r="L26" s="16"/>
    </row>
    <row r="27" spans="1:12" s="2" customFormat="1" ht="11.25" customHeight="1">
      <c r="A27" s="11" t="s">
        <v>41</v>
      </c>
      <c r="B27" s="12" t="s">
        <v>42</v>
      </c>
      <c r="C27" s="12">
        <v>1.5</v>
      </c>
      <c r="D27" s="12"/>
      <c r="E27" s="14"/>
      <c r="F27" s="12"/>
      <c r="G27" s="12"/>
      <c r="H27" s="12"/>
      <c r="I27" s="28" t="str">
        <f>Лист2!B25</f>
        <v>Ст.3</v>
      </c>
      <c r="J27" s="15">
        <f>Лист2!D25</f>
        <v>88800</v>
      </c>
      <c r="K27" s="12"/>
      <c r="L27" s="16">
        <f>Лист2!G25</f>
        <v>38.8</v>
      </c>
    </row>
    <row r="28" spans="1:12" s="2" customFormat="1" ht="11.25" customHeight="1">
      <c r="A28" s="11" t="s">
        <v>43</v>
      </c>
      <c r="B28" s="125" t="s">
        <v>733</v>
      </c>
      <c r="C28" s="12">
        <v>2</v>
      </c>
      <c r="D28" s="12"/>
      <c r="E28" s="14"/>
      <c r="F28" s="12"/>
      <c r="G28" s="12"/>
      <c r="H28" s="12"/>
      <c r="I28" s="28" t="str">
        <f>Лист2!B26</f>
        <v>Ст.3</v>
      </c>
      <c r="J28" s="15">
        <f>Лист2!D26</f>
        <v>75500</v>
      </c>
      <c r="K28" s="12"/>
      <c r="L28" s="16">
        <f>Лист2!G26</f>
        <v>32.5</v>
      </c>
    </row>
    <row r="29" spans="1:12" s="2" customFormat="1" ht="11.25" customHeight="1">
      <c r="A29" s="11" t="s">
        <v>44</v>
      </c>
      <c r="B29" s="125" t="s">
        <v>733</v>
      </c>
      <c r="C29" s="12">
        <v>2</v>
      </c>
      <c r="D29" s="12"/>
      <c r="E29" s="14"/>
      <c r="F29" s="12"/>
      <c r="G29" s="12"/>
      <c r="H29" s="12"/>
      <c r="I29" s="28" t="str">
        <f>Лист2!B27</f>
        <v>Ст.3</v>
      </c>
      <c r="J29" s="15">
        <f>Лист2!D27</f>
        <v>75500</v>
      </c>
      <c r="K29" s="12"/>
      <c r="L29" s="16">
        <f>Лист2!G27</f>
        <v>35.3</v>
      </c>
    </row>
    <row r="30" spans="1:12" s="2" customFormat="1" ht="11.25" customHeight="1">
      <c r="A30" s="11" t="s">
        <v>46</v>
      </c>
      <c r="B30" s="12" t="s">
        <v>45</v>
      </c>
      <c r="C30" s="12">
        <v>2</v>
      </c>
      <c r="D30" s="12"/>
      <c r="E30" s="14"/>
      <c r="F30" s="12"/>
      <c r="G30" s="12"/>
      <c r="H30" s="12"/>
      <c r="I30" s="28" t="str">
        <f>Лист2!B27</f>
        <v>Ст.3</v>
      </c>
      <c r="J30" s="15">
        <f>Лист2!D27</f>
        <v>75500</v>
      </c>
      <c r="K30" s="15"/>
      <c r="L30" s="16">
        <f>Лист2!G28</f>
        <v>51</v>
      </c>
    </row>
    <row r="31" spans="1:12" s="2" customFormat="1" ht="12.75" customHeight="1">
      <c r="A31" s="11" t="s">
        <v>48</v>
      </c>
      <c r="B31" s="12" t="s">
        <v>47</v>
      </c>
      <c r="C31" s="12">
        <v>3</v>
      </c>
      <c r="D31" s="12"/>
      <c r="E31" s="14"/>
      <c r="F31" s="12"/>
      <c r="G31" s="12"/>
      <c r="H31" s="12"/>
      <c r="I31" s="15" t="str">
        <f>Лист2!B30</f>
        <v>Ст.3</v>
      </c>
      <c r="J31" s="15">
        <f>Лист2!D29</f>
        <v>74500</v>
      </c>
      <c r="K31" s="15"/>
      <c r="L31" s="16">
        <f>Лист2!G29</f>
        <v>77</v>
      </c>
    </row>
    <row r="32" spans="1:12" s="2" customFormat="1" ht="11.25" customHeight="1">
      <c r="A32" s="11" t="s">
        <v>50</v>
      </c>
      <c r="B32" s="12" t="s">
        <v>49</v>
      </c>
      <c r="C32" s="12">
        <v>3</v>
      </c>
      <c r="D32" s="14"/>
      <c r="E32" s="14"/>
      <c r="F32" s="12"/>
      <c r="G32" s="12"/>
      <c r="H32" s="12"/>
      <c r="I32" s="15" t="str">
        <f>Лист2!B31</f>
        <v>Ст.3</v>
      </c>
      <c r="J32" s="15">
        <f>Лист2!D30</f>
        <v>74500</v>
      </c>
      <c r="K32" s="15"/>
      <c r="L32" s="16">
        <f>Лист2!G30</f>
        <v>217</v>
      </c>
    </row>
    <row r="33" spans="1:12" s="2" customFormat="1" ht="11.25" customHeight="1">
      <c r="A33" s="11" t="s">
        <v>52</v>
      </c>
      <c r="B33" s="12" t="s">
        <v>51</v>
      </c>
      <c r="C33" s="12">
        <v>4</v>
      </c>
      <c r="D33" s="14"/>
      <c r="E33" s="14"/>
      <c r="F33" s="12"/>
      <c r="G33" s="12"/>
      <c r="H33" s="12"/>
      <c r="I33" s="15" t="str">
        <f>Лист2!B32</f>
        <v>Ст.3</v>
      </c>
      <c r="J33" s="15">
        <f>Лист2!D31</f>
        <v>74500</v>
      </c>
      <c r="K33" s="15"/>
      <c r="L33" s="16">
        <f>Лист2!G31</f>
        <v>284</v>
      </c>
    </row>
    <row r="34" spans="1:12" s="2" customFormat="1" ht="11.25" customHeight="1">
      <c r="A34" s="11" t="s">
        <v>54</v>
      </c>
      <c r="B34" s="12" t="s">
        <v>53</v>
      </c>
      <c r="C34" s="12">
        <v>5</v>
      </c>
      <c r="D34" s="14"/>
      <c r="E34" s="14"/>
      <c r="F34" s="12"/>
      <c r="G34" s="12"/>
      <c r="H34" s="12"/>
      <c r="I34" s="15" t="str">
        <f>Лист2!B33</f>
        <v>Ст.3</v>
      </c>
      <c r="J34" s="15">
        <f>Лист2!D32</f>
        <v>74500</v>
      </c>
      <c r="K34" s="15"/>
      <c r="L34" s="16">
        <f>Лист2!G32</f>
        <v>355</v>
      </c>
    </row>
    <row r="35" spans="1:12" s="2" customFormat="1" ht="11.25" customHeight="1">
      <c r="A35" s="11" t="s">
        <v>56</v>
      </c>
      <c r="B35" s="12" t="s">
        <v>55</v>
      </c>
      <c r="C35" s="12">
        <v>6</v>
      </c>
      <c r="D35" s="14"/>
      <c r="E35" s="14"/>
      <c r="F35" s="12"/>
      <c r="G35" s="12"/>
      <c r="H35" s="12"/>
      <c r="I35" s="15" t="str">
        <f>Лист2!B34</f>
        <v>Ст.3</v>
      </c>
      <c r="J35" s="15">
        <f>Лист2!D33</f>
        <v>74500</v>
      </c>
      <c r="K35" s="15"/>
      <c r="L35" s="16">
        <f>Лист2!G33</f>
        <v>424</v>
      </c>
    </row>
    <row r="36" spans="1:12" s="2" customFormat="1" ht="11.25" customHeight="1">
      <c r="A36" s="11" t="s">
        <v>58</v>
      </c>
      <c r="B36" s="12" t="s">
        <v>57</v>
      </c>
      <c r="C36" s="12">
        <v>8</v>
      </c>
      <c r="D36" s="14"/>
      <c r="E36" s="14"/>
      <c r="F36" s="12"/>
      <c r="G36" s="12"/>
      <c r="H36" s="12"/>
      <c r="I36" s="15" t="str">
        <f>Лист2!B35</f>
        <v>Ст.3</v>
      </c>
      <c r="J36" s="15">
        <f>Лист2!D34</f>
        <v>74500</v>
      </c>
      <c r="K36" s="15"/>
      <c r="L36" s="16">
        <f>Лист2!G34</f>
        <v>566</v>
      </c>
    </row>
    <row r="37" spans="1:12" s="2" customFormat="1" ht="11.25" customHeight="1">
      <c r="A37" s="11" t="s">
        <v>60</v>
      </c>
      <c r="B37" s="12" t="s">
        <v>59</v>
      </c>
      <c r="C37" s="12">
        <v>10</v>
      </c>
      <c r="D37" s="14"/>
      <c r="E37" s="14"/>
      <c r="F37" s="12"/>
      <c r="G37" s="12"/>
      <c r="H37" s="12"/>
      <c r="I37" s="15" t="str">
        <f>Лист2!B36</f>
        <v>Ст.3</v>
      </c>
      <c r="J37" s="15">
        <f>Лист2!D35</f>
        <v>74500</v>
      </c>
      <c r="K37" s="15"/>
      <c r="L37" s="16">
        <f>Лист2!G35</f>
        <v>711</v>
      </c>
    </row>
    <row r="38" spans="1:12" s="2" customFormat="1" ht="11.25" customHeight="1">
      <c r="A38" s="11" t="s">
        <v>62</v>
      </c>
      <c r="B38" s="12" t="s">
        <v>61</v>
      </c>
      <c r="C38" s="12">
        <v>12</v>
      </c>
      <c r="D38" s="14"/>
      <c r="E38" s="14"/>
      <c r="F38" s="12"/>
      <c r="G38" s="12"/>
      <c r="H38" s="12"/>
      <c r="I38" s="15" t="str">
        <f>Лист2!B37</f>
        <v>Ст.3</v>
      </c>
      <c r="J38" s="15">
        <f>Лист2!D36</f>
        <v>74500</v>
      </c>
      <c r="K38" s="15"/>
      <c r="L38" s="16">
        <f>Лист2!G36</f>
        <v>852</v>
      </c>
    </row>
    <row r="39" spans="1:12" s="2" customFormat="1" ht="11.25" customHeight="1">
      <c r="A39" s="11" t="s">
        <v>64</v>
      </c>
      <c r="B39" s="12" t="s">
        <v>63</v>
      </c>
      <c r="C39" s="12">
        <v>14</v>
      </c>
      <c r="D39" s="14"/>
      <c r="E39" s="14"/>
      <c r="F39" s="12"/>
      <c r="G39" s="12"/>
      <c r="H39" s="12"/>
      <c r="I39" s="15" t="str">
        <f>Лист2!B38</f>
        <v>Ст.3</v>
      </c>
      <c r="J39" s="15">
        <f>Лист2!D37</f>
        <v>75500</v>
      </c>
      <c r="K39" s="15"/>
      <c r="L39" s="16">
        <f>Лист2!G37</f>
        <v>998</v>
      </c>
    </row>
    <row r="40" spans="1:12" s="2" customFormat="1" ht="11.25" customHeight="1">
      <c r="A40" s="11" t="s">
        <v>66</v>
      </c>
      <c r="B40" s="12" t="s">
        <v>65</v>
      </c>
      <c r="C40" s="12">
        <v>16</v>
      </c>
      <c r="D40" s="14"/>
      <c r="E40" s="14"/>
      <c r="F40" s="12"/>
      <c r="G40" s="12"/>
      <c r="H40" s="12"/>
      <c r="I40" s="15" t="str">
        <f>Лист2!B39</f>
        <v>Ст.3</v>
      </c>
      <c r="J40" s="15">
        <f>Лист2!D38</f>
        <v>75500</v>
      </c>
      <c r="K40" s="15"/>
      <c r="L40" s="16">
        <f>Лист2!G38</f>
        <v>1137</v>
      </c>
    </row>
    <row r="41" spans="1:12" s="2" customFormat="1" ht="11.25" customHeight="1">
      <c r="A41" s="11" t="s">
        <v>68</v>
      </c>
      <c r="B41" s="12" t="s">
        <v>67</v>
      </c>
      <c r="C41" s="12">
        <v>20</v>
      </c>
      <c r="D41" s="14"/>
      <c r="E41" s="14"/>
      <c r="F41" s="12"/>
      <c r="G41" s="12"/>
      <c r="H41" s="12"/>
      <c r="I41" s="15" t="str">
        <f>Лист2!B40</f>
        <v>Ст.3</v>
      </c>
      <c r="J41" s="15">
        <f>Лист2!D39</f>
        <v>86700</v>
      </c>
      <c r="K41" s="15"/>
      <c r="L41" s="16">
        <f>Лист2!G39</f>
        <v>1428</v>
      </c>
    </row>
    <row r="42" spans="1:12" s="2" customFormat="1" ht="11.25" customHeight="1">
      <c r="A42" s="11" t="s">
        <v>70</v>
      </c>
      <c r="B42" s="12" t="s">
        <v>69</v>
      </c>
      <c r="C42" s="12">
        <v>25</v>
      </c>
      <c r="D42" s="14"/>
      <c r="E42" s="14"/>
      <c r="F42" s="12"/>
      <c r="G42" s="12"/>
      <c r="H42" s="12"/>
      <c r="I42" s="15" t="str">
        <f>Лист2!B41</f>
        <v>Ст.3</v>
      </c>
      <c r="J42" s="15">
        <f>Лист2!D40</f>
        <v>86700</v>
      </c>
      <c r="K42" s="15"/>
      <c r="L42" s="16">
        <f>Лист2!G40</f>
        <v>1785</v>
      </c>
    </row>
    <row r="43" spans="1:12" s="2" customFormat="1" ht="11.25" customHeight="1">
      <c r="A43" s="11" t="s">
        <v>72</v>
      </c>
      <c r="B43" s="12" t="s">
        <v>71</v>
      </c>
      <c r="C43" s="12">
        <v>30</v>
      </c>
      <c r="D43" s="14"/>
      <c r="E43" s="14"/>
      <c r="F43" s="12"/>
      <c r="G43" s="12"/>
      <c r="H43" s="12"/>
      <c r="I43" s="15" t="str">
        <f>Лист2!B42</f>
        <v>Ст.3</v>
      </c>
      <c r="J43" s="15">
        <f>Лист2!D41</f>
        <v>86700</v>
      </c>
      <c r="K43" s="15"/>
      <c r="L43" s="16">
        <f>Лист2!G41</f>
        <v>2143</v>
      </c>
    </row>
    <row r="44" spans="1:12" s="2" customFormat="1" ht="11.25" customHeight="1">
      <c r="A44" s="11" t="s">
        <v>74</v>
      </c>
      <c r="B44" s="12" t="s">
        <v>73</v>
      </c>
      <c r="C44" s="12">
        <v>40</v>
      </c>
      <c r="D44" s="14"/>
      <c r="E44" s="14"/>
      <c r="F44" s="12"/>
      <c r="G44" s="12"/>
      <c r="H44" s="12"/>
      <c r="I44" s="15" t="str">
        <f>Лист2!B43</f>
        <v>Ст.3</v>
      </c>
      <c r="J44" s="15">
        <f>Лист2!D42</f>
        <v>86700</v>
      </c>
      <c r="K44" s="15"/>
      <c r="L44" s="16">
        <f>Лист2!G42</f>
        <v>2855</v>
      </c>
    </row>
    <row r="45" spans="1:12" s="2" customFormat="1" ht="11.25" customHeight="1">
      <c r="A45" s="11" t="s">
        <v>76</v>
      </c>
      <c r="B45" s="12" t="s">
        <v>75</v>
      </c>
      <c r="C45" s="12">
        <v>50</v>
      </c>
      <c r="D45" s="14"/>
      <c r="E45" s="14"/>
      <c r="F45" s="12"/>
      <c r="G45" s="12"/>
      <c r="H45" s="12"/>
      <c r="I45" s="15" t="str">
        <f>Лист2!B44</f>
        <v>Ст.3</v>
      </c>
      <c r="J45" s="15">
        <f>Лист2!D43</f>
        <v>86700</v>
      </c>
      <c r="K45" s="15"/>
      <c r="L45" s="16">
        <f>Лист2!G43</f>
        <v>3569</v>
      </c>
    </row>
    <row r="46" spans="1:12" s="2" customFormat="1" ht="11.25" customHeight="1">
      <c r="A46" s="11" t="s">
        <v>78</v>
      </c>
      <c r="B46" s="12" t="s">
        <v>77</v>
      </c>
      <c r="C46" s="12">
        <v>3</v>
      </c>
      <c r="D46" s="14"/>
      <c r="E46" s="14"/>
      <c r="F46" s="12"/>
      <c r="G46" s="12"/>
      <c r="H46" s="12"/>
      <c r="I46" s="15" t="str">
        <f>Лист2!B48</f>
        <v>09Г2С</v>
      </c>
      <c r="J46" s="15">
        <f>Лист2!D47</f>
        <v>80600</v>
      </c>
      <c r="K46" s="15"/>
      <c r="L46" s="16">
        <f>Лист2!G44</f>
        <v>79</v>
      </c>
    </row>
    <row r="47" spans="1:12" s="2" customFormat="1" ht="11.25" customHeight="1">
      <c r="A47" s="11" t="s">
        <v>80</v>
      </c>
      <c r="B47" s="12" t="s">
        <v>79</v>
      </c>
      <c r="C47" s="12">
        <v>4</v>
      </c>
      <c r="D47" s="14"/>
      <c r="E47" s="14"/>
      <c r="F47" s="12"/>
      <c r="G47" s="12"/>
      <c r="H47" s="12"/>
      <c r="I47" s="15" t="str">
        <f>Лист2!B49</f>
        <v>09Г2С</v>
      </c>
      <c r="J47" s="15">
        <f>Лист2!D48</f>
        <v>80600</v>
      </c>
      <c r="K47" s="15"/>
      <c r="L47" s="16">
        <f>Лист2!G48</f>
        <v>283</v>
      </c>
    </row>
    <row r="48" spans="1:12" s="2" customFormat="1" ht="11.25" customHeight="1">
      <c r="A48" s="11" t="s">
        <v>82</v>
      </c>
      <c r="B48" s="12" t="s">
        <v>81</v>
      </c>
      <c r="C48" s="12">
        <v>5</v>
      </c>
      <c r="D48" s="14"/>
      <c r="E48" s="14"/>
      <c r="F48" s="12"/>
      <c r="G48" s="12"/>
      <c r="H48" s="12"/>
      <c r="I48" s="15" t="str">
        <f>Лист2!B50</f>
        <v>09Г2С</v>
      </c>
      <c r="J48" s="15">
        <f>Лист2!D49</f>
        <v>80600</v>
      </c>
      <c r="K48" s="15"/>
      <c r="L48" s="16">
        <f>Лист2!G49</f>
        <v>355</v>
      </c>
    </row>
    <row r="49" spans="1:12" s="2" customFormat="1" ht="11.25" customHeight="1">
      <c r="A49" s="11" t="s">
        <v>84</v>
      </c>
      <c r="B49" s="12" t="s">
        <v>83</v>
      </c>
      <c r="C49" s="12">
        <v>6</v>
      </c>
      <c r="D49" s="14"/>
      <c r="E49" s="14"/>
      <c r="F49" s="12"/>
      <c r="G49" s="12"/>
      <c r="H49" s="12"/>
      <c r="I49" s="15" t="str">
        <f>Лист2!B51</f>
        <v>09Г2С</v>
      </c>
      <c r="J49" s="15">
        <f>Лист2!D50</f>
        <v>80600</v>
      </c>
      <c r="K49" s="15"/>
      <c r="L49" s="16">
        <f>Лист2!G50</f>
        <v>425.6</v>
      </c>
    </row>
    <row r="50" spans="1:12" s="2" customFormat="1" ht="11.25" customHeight="1">
      <c r="A50" s="11" t="s">
        <v>86</v>
      </c>
      <c r="B50" s="12" t="s">
        <v>85</v>
      </c>
      <c r="C50" s="12">
        <v>8</v>
      </c>
      <c r="D50" s="14"/>
      <c r="E50" s="14"/>
      <c r="F50" s="12"/>
      <c r="G50" s="12"/>
      <c r="H50" s="12"/>
      <c r="I50" s="15" t="str">
        <f>Лист2!B52</f>
        <v>09Г2С</v>
      </c>
      <c r="J50" s="15">
        <f>Лист2!D51</f>
        <v>80600</v>
      </c>
      <c r="K50" s="15"/>
      <c r="L50" s="16">
        <f>Лист2!G51</f>
        <v>566</v>
      </c>
    </row>
    <row r="51" spans="1:12" s="2" customFormat="1" ht="11.25" customHeight="1">
      <c r="A51" s="11" t="s">
        <v>696</v>
      </c>
      <c r="B51" s="12" t="s">
        <v>87</v>
      </c>
      <c r="C51" s="12">
        <v>10</v>
      </c>
      <c r="D51" s="14"/>
      <c r="E51" s="14"/>
      <c r="F51" s="12"/>
      <c r="G51" s="12"/>
      <c r="H51" s="12"/>
      <c r="I51" s="15" t="str">
        <f>Лист2!B53</f>
        <v>Ст.3</v>
      </c>
      <c r="J51" s="15">
        <f>Лист2!D52</f>
        <v>80600</v>
      </c>
      <c r="K51" s="15"/>
      <c r="L51" s="16">
        <f>Лист2!G52</f>
        <v>707</v>
      </c>
    </row>
    <row r="52" spans="1:12" s="2" customFormat="1" ht="11.25" customHeight="1">
      <c r="A52" s="23" t="s">
        <v>88</v>
      </c>
      <c r="B52" s="24"/>
      <c r="C52" s="24"/>
      <c r="D52" s="25"/>
      <c r="E52" s="26"/>
      <c r="F52" s="24"/>
      <c r="G52" s="24"/>
      <c r="H52" s="24"/>
      <c r="I52" s="19"/>
      <c r="J52" s="19"/>
      <c r="K52" s="19"/>
      <c r="L52" s="27"/>
    </row>
    <row r="53" spans="1:12" s="2" customFormat="1" ht="11.25" customHeight="1">
      <c r="A53" s="11" t="s">
        <v>89</v>
      </c>
      <c r="B53" s="12" t="s">
        <v>90</v>
      </c>
      <c r="C53" s="12">
        <v>3</v>
      </c>
      <c r="D53" s="14"/>
      <c r="E53" s="14"/>
      <c r="F53" s="12"/>
      <c r="G53" s="12"/>
      <c r="H53" s="12"/>
      <c r="I53" s="28" t="str">
        <f>Лист2!B44</f>
        <v>Ст.3</v>
      </c>
      <c r="J53" s="15">
        <f>Лист2!D44</f>
        <v>78600</v>
      </c>
      <c r="K53" s="15"/>
      <c r="L53" s="16">
        <f>Лист2!G44</f>
        <v>79</v>
      </c>
    </row>
    <row r="54" spans="1:12" s="2" customFormat="1" ht="11.25" customHeight="1">
      <c r="A54" s="11" t="s">
        <v>91</v>
      </c>
      <c r="B54" s="12" t="s">
        <v>92</v>
      </c>
      <c r="C54" s="12">
        <v>4</v>
      </c>
      <c r="D54" s="14"/>
      <c r="E54" s="14"/>
      <c r="F54" s="12"/>
      <c r="G54" s="12"/>
      <c r="H54" s="12"/>
      <c r="I54" s="28" t="str">
        <f>Лист2!B45</f>
        <v>Ст.3</v>
      </c>
      <c r="J54" s="15">
        <f>Лист2!D45</f>
        <v>78600</v>
      </c>
      <c r="K54" s="15"/>
      <c r="L54" s="16">
        <f>Лист2!G45</f>
        <v>290</v>
      </c>
    </row>
    <row r="55" spans="1:12" s="2" customFormat="1" ht="11.25" customHeight="1">
      <c r="A55" s="11" t="s">
        <v>93</v>
      </c>
      <c r="B55" s="12" t="s">
        <v>94</v>
      </c>
      <c r="C55" s="12">
        <v>5</v>
      </c>
      <c r="D55" s="14"/>
      <c r="E55" s="14"/>
      <c r="F55" s="12"/>
      <c r="G55" s="12"/>
      <c r="H55" s="12"/>
      <c r="I55" s="28" t="str">
        <f>Лист2!B46</f>
        <v>Ст.3</v>
      </c>
      <c r="J55" s="15">
        <f>Лист2!D46</f>
        <v>78600</v>
      </c>
      <c r="K55" s="15"/>
      <c r="L55" s="16">
        <f>Лист2!G46</f>
        <v>365</v>
      </c>
    </row>
    <row r="56" spans="1:12" s="2" customFormat="1" ht="11.25" customHeight="1">
      <c r="A56" s="23" t="s">
        <v>95</v>
      </c>
      <c r="B56" s="24"/>
      <c r="C56" s="24"/>
      <c r="D56" s="25"/>
      <c r="E56" s="26"/>
      <c r="F56" s="24"/>
      <c r="G56" s="24"/>
      <c r="H56" s="24"/>
      <c r="I56" s="15"/>
      <c r="J56" s="15"/>
      <c r="K56" s="19"/>
      <c r="L56" s="16"/>
    </row>
    <row r="57" spans="1:12" s="2" customFormat="1" ht="11.25" customHeight="1">
      <c r="A57" s="130" t="s">
        <v>735</v>
      </c>
      <c r="B57" s="125" t="s">
        <v>749</v>
      </c>
      <c r="C57" s="12">
        <v>4</v>
      </c>
      <c r="D57" s="14"/>
      <c r="E57" s="14"/>
      <c r="F57" s="12"/>
      <c r="G57" s="12"/>
      <c r="H57" s="12"/>
      <c r="I57" s="28" t="str">
        <f>Лист2!B53</f>
        <v>Ст.3</v>
      </c>
      <c r="J57" s="15">
        <f>Лист2!D53</f>
        <v>88800</v>
      </c>
      <c r="K57" s="15"/>
      <c r="L57" s="16">
        <f>Лист2!G53</f>
        <v>33</v>
      </c>
    </row>
    <row r="58" spans="1:12" s="2" customFormat="1" ht="11.25" customHeight="1">
      <c r="A58" s="130" t="s">
        <v>96</v>
      </c>
      <c r="B58" s="125" t="s">
        <v>708</v>
      </c>
      <c r="C58" s="12">
        <v>5</v>
      </c>
      <c r="D58" s="14"/>
      <c r="E58" s="14"/>
      <c r="F58" s="12"/>
      <c r="G58" s="12"/>
      <c r="H58" s="12"/>
      <c r="I58" s="28" t="str">
        <f>Лист2!B54</f>
        <v>Ст.3</v>
      </c>
      <c r="J58" s="15">
        <f>Лист2!D54</f>
        <v>88800</v>
      </c>
      <c r="K58" s="15"/>
      <c r="L58" s="16">
        <f>Лист2!G54</f>
        <v>50</v>
      </c>
    </row>
    <row r="59" spans="1:12" s="2" customFormat="1" ht="11.25" customHeight="1">
      <c r="A59" s="130" t="s">
        <v>706</v>
      </c>
      <c r="B59" s="125" t="s">
        <v>695</v>
      </c>
      <c r="C59" s="12">
        <v>5</v>
      </c>
      <c r="D59" s="14"/>
      <c r="E59" s="14"/>
      <c r="F59" s="12"/>
      <c r="G59" s="12"/>
      <c r="H59" s="12"/>
      <c r="I59" s="28" t="str">
        <f>Лист2!B55</f>
        <v>Ст.3</v>
      </c>
      <c r="J59" s="15">
        <f>Лист2!D55</f>
        <v>88800</v>
      </c>
      <c r="K59" s="15"/>
      <c r="L59" s="16">
        <f>Лист2!G55</f>
        <v>62</v>
      </c>
    </row>
    <row r="60" spans="1:12" s="2" customFormat="1" ht="12.75" customHeight="1">
      <c r="A60" s="29" t="s">
        <v>97</v>
      </c>
      <c r="B60" s="18"/>
      <c r="C60" s="18"/>
      <c r="D60" s="18"/>
      <c r="E60" s="25"/>
      <c r="F60" s="18"/>
      <c r="G60" s="18"/>
      <c r="H60" s="18"/>
      <c r="I60" s="30"/>
      <c r="J60" s="19"/>
      <c r="K60" s="18"/>
      <c r="L60" s="18"/>
    </row>
    <row r="61" s="2" customFormat="1" ht="11.25" customHeight="1">
      <c r="A61" s="31" t="s">
        <v>98</v>
      </c>
    </row>
    <row r="62" spans="1:12" s="2" customFormat="1" ht="11.25" customHeight="1">
      <c r="A62" s="9" t="s">
        <v>778</v>
      </c>
      <c r="B62" s="10"/>
      <c r="C62" s="10"/>
      <c r="D62" s="21" t="s">
        <v>0</v>
      </c>
      <c r="E62" s="21" t="s">
        <v>0</v>
      </c>
      <c r="F62" s="22"/>
      <c r="G62" s="22"/>
      <c r="H62" s="22"/>
      <c r="I62" s="22"/>
      <c r="J62" s="19"/>
      <c r="K62" s="17" t="s">
        <v>0</v>
      </c>
      <c r="L62" s="17" t="s">
        <v>0</v>
      </c>
    </row>
    <row r="63" spans="1:12" s="2" customFormat="1" ht="11.25" customHeight="1">
      <c r="A63" s="11" t="s">
        <v>99</v>
      </c>
      <c r="B63" s="12" t="s">
        <v>100</v>
      </c>
      <c r="C63" s="12">
        <v>6</v>
      </c>
      <c r="D63" s="12"/>
      <c r="E63" s="14">
        <f>Лист2!F75*1000</f>
        <v>6000</v>
      </c>
      <c r="F63" s="12"/>
      <c r="G63" s="12"/>
      <c r="H63" s="12"/>
      <c r="I63" s="12" t="str">
        <f>Лист2!B75</f>
        <v>А500С</v>
      </c>
      <c r="J63" s="15">
        <f>Лист2!D75</f>
        <v>74500</v>
      </c>
      <c r="K63" s="32">
        <f>Лист2!E75</f>
        <v>0.23333</v>
      </c>
      <c r="L63" s="12">
        <f aca="true" t="shared" si="0" ref="L63:L70">PRODUCT(E63,K63,0.001)</f>
        <v>1.39998</v>
      </c>
    </row>
    <row r="64" spans="1:12" s="2" customFormat="1" ht="11.25" customHeight="1">
      <c r="A64" s="11" t="s">
        <v>101</v>
      </c>
      <c r="B64" s="12" t="s">
        <v>102</v>
      </c>
      <c r="C64" s="13">
        <v>8</v>
      </c>
      <c r="D64" s="12"/>
      <c r="E64" s="14">
        <f>Лист2!F76*1000</f>
        <v>6000</v>
      </c>
      <c r="F64" s="15"/>
      <c r="G64" s="15"/>
      <c r="H64" s="15"/>
      <c r="I64" s="12" t="str">
        <f>Лист2!B76</f>
        <v>А500С</v>
      </c>
      <c r="J64" s="15">
        <f>Лист2!D76</f>
        <v>74500</v>
      </c>
      <c r="K64" s="32">
        <f>Лист2!E76</f>
        <v>0.4166666666</v>
      </c>
      <c r="L64" s="12">
        <f t="shared" si="0"/>
        <v>2.4999999996000004</v>
      </c>
    </row>
    <row r="65" spans="1:12" s="2" customFormat="1" ht="11.25" customHeight="1">
      <c r="A65" s="11" t="s">
        <v>103</v>
      </c>
      <c r="B65" s="12" t="s">
        <v>104</v>
      </c>
      <c r="C65" s="13">
        <v>10</v>
      </c>
      <c r="D65" s="12"/>
      <c r="E65" s="14">
        <f>Лист2!F77*1000</f>
        <v>11700</v>
      </c>
      <c r="F65" s="15"/>
      <c r="G65" s="15"/>
      <c r="H65" s="15"/>
      <c r="I65" s="12" t="str">
        <f>Лист2!B77</f>
        <v>А500С</v>
      </c>
      <c r="J65" s="15">
        <f>Лист2!D77</f>
        <v>75500</v>
      </c>
      <c r="K65" s="32">
        <f>Лист2!E77</f>
        <v>0.6410256</v>
      </c>
      <c r="L65" s="12">
        <f t="shared" si="0"/>
        <v>7.499999519999999</v>
      </c>
    </row>
    <row r="66" spans="1:12" s="2" customFormat="1" ht="12.75" customHeight="1">
      <c r="A66" s="11" t="s">
        <v>105</v>
      </c>
      <c r="B66" s="12" t="s">
        <v>106</v>
      </c>
      <c r="C66" s="13">
        <v>12</v>
      </c>
      <c r="D66" s="12"/>
      <c r="E66" s="14">
        <f>Лист2!F78*1000</f>
        <v>11700</v>
      </c>
      <c r="F66" s="15"/>
      <c r="G66" s="15"/>
      <c r="H66" s="15"/>
      <c r="I66" s="12" t="str">
        <f>Лист2!B78</f>
        <v>А500С</v>
      </c>
      <c r="J66" s="15">
        <f>Лист2!D78</f>
        <v>73500</v>
      </c>
      <c r="K66" s="32">
        <f>Лист2!E78</f>
        <v>0.89743</v>
      </c>
      <c r="L66" s="12">
        <f t="shared" si="0"/>
        <v>10.499930999999998</v>
      </c>
    </row>
    <row r="67" spans="1:12" s="2" customFormat="1" ht="11.25" customHeight="1">
      <c r="A67" s="11" t="s">
        <v>107</v>
      </c>
      <c r="B67" s="12" t="s">
        <v>108</v>
      </c>
      <c r="C67" s="13">
        <v>14</v>
      </c>
      <c r="D67" s="12"/>
      <c r="E67" s="14">
        <f>Лист2!F79*1000</f>
        <v>11700</v>
      </c>
      <c r="F67" s="15"/>
      <c r="G67" s="15"/>
      <c r="H67" s="15"/>
      <c r="I67" s="12" t="str">
        <f>Лист2!B79</f>
        <v>А500С</v>
      </c>
      <c r="J67" s="15">
        <f>Лист2!D79</f>
        <v>72500</v>
      </c>
      <c r="K67" s="32">
        <f>Лист2!E79</f>
        <v>1.23932</v>
      </c>
      <c r="L67" s="12">
        <f t="shared" si="0"/>
        <v>14.500044</v>
      </c>
    </row>
    <row r="68" spans="1:12" s="2" customFormat="1" ht="11.25" customHeight="1">
      <c r="A68" s="11" t="s">
        <v>109</v>
      </c>
      <c r="B68" s="12" t="s">
        <v>110</v>
      </c>
      <c r="C68" s="13">
        <v>16</v>
      </c>
      <c r="D68" s="12"/>
      <c r="E68" s="14">
        <f>Лист2!F80*1000</f>
        <v>11700</v>
      </c>
      <c r="F68" s="15"/>
      <c r="G68" s="15"/>
      <c r="H68" s="15"/>
      <c r="I68" s="12" t="str">
        <f>Лист2!B80</f>
        <v>А500С</v>
      </c>
      <c r="J68" s="15">
        <f>Лист2!D80</f>
        <v>72500</v>
      </c>
      <c r="K68" s="32">
        <f>Лист2!E80</f>
        <v>1.62393</v>
      </c>
      <c r="L68" s="12">
        <f t="shared" si="0"/>
        <v>18.999981000000002</v>
      </c>
    </row>
    <row r="69" spans="1:12" s="2" customFormat="1" ht="11.25" customHeight="1">
      <c r="A69" s="11" t="s">
        <v>111</v>
      </c>
      <c r="B69" s="12" t="s">
        <v>112</v>
      </c>
      <c r="C69" s="13">
        <v>18</v>
      </c>
      <c r="D69" s="12"/>
      <c r="E69" s="14">
        <f>Лист2!F81*1000</f>
        <v>11700</v>
      </c>
      <c r="F69" s="15"/>
      <c r="G69" s="15"/>
      <c r="H69" s="15"/>
      <c r="I69" s="12" t="str">
        <f>Лист2!B81</f>
        <v>А500С</v>
      </c>
      <c r="J69" s="15">
        <f>Лист2!D81</f>
        <v>72500</v>
      </c>
      <c r="K69" s="32">
        <f>Лист2!E81</f>
        <v>2.05128205</v>
      </c>
      <c r="L69" s="12">
        <f t="shared" si="0"/>
        <v>23.999999985000002</v>
      </c>
    </row>
    <row r="70" spans="1:12" s="2" customFormat="1" ht="11.25" customHeight="1">
      <c r="A70" s="11" t="s">
        <v>113</v>
      </c>
      <c r="B70" s="12" t="s">
        <v>114</v>
      </c>
      <c r="C70" s="13">
        <v>20</v>
      </c>
      <c r="D70" s="12"/>
      <c r="E70" s="14">
        <f>Лист2!F82*1000</f>
        <v>11700</v>
      </c>
      <c r="F70" s="15"/>
      <c r="G70" s="15"/>
      <c r="H70" s="15"/>
      <c r="I70" s="12" t="str">
        <f>Лист2!B82</f>
        <v>А500С</v>
      </c>
      <c r="J70" s="15">
        <f>Лист2!D82</f>
        <v>72500</v>
      </c>
      <c r="K70" s="32">
        <f>Лист2!E82</f>
        <v>2.52136</v>
      </c>
      <c r="L70" s="12">
        <f t="shared" si="0"/>
        <v>29.499912000000002</v>
      </c>
    </row>
    <row r="71" spans="1:12" s="2" customFormat="1" ht="11.25" customHeight="1">
      <c r="A71" s="11" t="s">
        <v>115</v>
      </c>
      <c r="B71" s="125" t="s">
        <v>738</v>
      </c>
      <c r="C71" s="13">
        <v>22</v>
      </c>
      <c r="D71" s="12"/>
      <c r="E71" s="14">
        <f>Лист2!F83*1000</f>
        <v>11700</v>
      </c>
      <c r="F71" s="15"/>
      <c r="G71" s="15"/>
      <c r="H71" s="15"/>
      <c r="I71" s="12" t="str">
        <f>Лист2!B83</f>
        <v>А500С</v>
      </c>
      <c r="J71" s="15">
        <f>Лист2!D83</f>
        <v>72500</v>
      </c>
      <c r="K71" s="32">
        <f>Лист2!E83</f>
        <v>3.0769</v>
      </c>
      <c r="L71" s="12">
        <f>PRODUCT(E71,K71,0.001)</f>
        <v>35.99973000000001</v>
      </c>
    </row>
    <row r="72" spans="1:12" s="2" customFormat="1" ht="11.25" customHeight="1">
      <c r="A72" s="11" t="s">
        <v>777</v>
      </c>
      <c r="B72" s="125" t="s">
        <v>731</v>
      </c>
      <c r="C72" s="13">
        <v>25</v>
      </c>
      <c r="D72" s="12"/>
      <c r="E72" s="14">
        <f>Лист2!F84*1000</f>
        <v>11700</v>
      </c>
      <c r="F72" s="15"/>
      <c r="G72" s="15"/>
      <c r="H72" s="15"/>
      <c r="I72" s="12" t="str">
        <f>Лист2!B84</f>
        <v>А500С</v>
      </c>
      <c r="J72" s="15">
        <f>Лист2!D84</f>
        <v>72500</v>
      </c>
      <c r="K72" s="32">
        <f>Лист2!E84</f>
        <v>3.9316</v>
      </c>
      <c r="L72" s="12">
        <f>PRODUCT(E72,K72,0.001)</f>
        <v>45.99972</v>
      </c>
    </row>
    <row r="73" spans="1:12" s="2" customFormat="1" ht="11.25" customHeight="1">
      <c r="A73" s="9" t="s">
        <v>702</v>
      </c>
      <c r="B73" s="18"/>
      <c r="C73" s="19"/>
      <c r="D73" s="17"/>
      <c r="E73" s="17"/>
      <c r="F73" s="19"/>
      <c r="G73" s="19"/>
      <c r="H73" s="19"/>
      <c r="I73" s="33"/>
      <c r="J73" s="19"/>
      <c r="K73" s="34"/>
      <c r="L73" s="35"/>
    </row>
    <row r="74" spans="1:12" s="2" customFormat="1" ht="11.25" customHeight="1">
      <c r="A74" s="11" t="s">
        <v>116</v>
      </c>
      <c r="B74" s="12" t="s">
        <v>117</v>
      </c>
      <c r="C74" s="36">
        <v>6</v>
      </c>
      <c r="D74" s="12"/>
      <c r="E74" s="14">
        <f>Лист2!F86*1000</f>
        <v>6000</v>
      </c>
      <c r="F74" s="12"/>
      <c r="G74" s="12"/>
      <c r="H74" s="12"/>
      <c r="I74" s="37" t="str">
        <f>Лист2!B86</f>
        <v>А240</v>
      </c>
      <c r="J74" s="15">
        <f>Лист2!D86</f>
        <v>74500</v>
      </c>
      <c r="K74" s="32">
        <f>Лист2!E86</f>
        <v>0.23333</v>
      </c>
      <c r="L74" s="12">
        <f aca="true" t="shared" si="1" ref="L74:L81">PRODUCT(E74,K74,0.001)</f>
        <v>1.39998</v>
      </c>
    </row>
    <row r="75" spans="1:12" s="2" customFormat="1" ht="12.75" customHeight="1">
      <c r="A75" s="11" t="s">
        <v>118</v>
      </c>
      <c r="B75" s="12" t="s">
        <v>119</v>
      </c>
      <c r="C75" s="36">
        <v>8</v>
      </c>
      <c r="D75" s="12"/>
      <c r="E75" s="14">
        <f>Лист2!F87*1000</f>
        <v>6000</v>
      </c>
      <c r="F75" s="12"/>
      <c r="G75" s="12"/>
      <c r="H75" s="12"/>
      <c r="I75" s="37" t="str">
        <f>Лист2!B87</f>
        <v>А240</v>
      </c>
      <c r="J75" s="15">
        <f>Лист2!D87</f>
        <v>74500</v>
      </c>
      <c r="K75" s="32">
        <f>Лист2!E87</f>
        <v>0.416666</v>
      </c>
      <c r="L75" s="12">
        <f t="shared" si="1"/>
        <v>2.4999960000000003</v>
      </c>
    </row>
    <row r="76" spans="1:12" s="2" customFormat="1" ht="12.75" customHeight="1">
      <c r="A76" s="11" t="s">
        <v>120</v>
      </c>
      <c r="B76" s="12" t="s">
        <v>121</v>
      </c>
      <c r="C76" s="36">
        <v>10</v>
      </c>
      <c r="D76" s="12"/>
      <c r="E76" s="14">
        <f>Лист2!F88*1000</f>
        <v>6000</v>
      </c>
      <c r="F76" s="12"/>
      <c r="G76" s="12"/>
      <c r="H76" s="12"/>
      <c r="I76" s="37" t="str">
        <f>Лист2!B88</f>
        <v>А240</v>
      </c>
      <c r="J76" s="15">
        <f>Лист2!D88</f>
        <v>74500</v>
      </c>
      <c r="K76" s="32">
        <f>Лист2!E88</f>
        <v>0.63333</v>
      </c>
      <c r="L76" s="12">
        <f t="shared" si="1"/>
        <v>3.7999799999999997</v>
      </c>
    </row>
    <row r="77" spans="1:12" s="2" customFormat="1" ht="11.25" customHeight="1">
      <c r="A77" s="11" t="s">
        <v>122</v>
      </c>
      <c r="B77" s="12" t="s">
        <v>123</v>
      </c>
      <c r="C77" s="13">
        <v>12</v>
      </c>
      <c r="D77" s="12"/>
      <c r="E77" s="14">
        <f>Лист2!F89*1000</f>
        <v>11700</v>
      </c>
      <c r="F77" s="15"/>
      <c r="G77" s="15"/>
      <c r="H77" s="15"/>
      <c r="I77" s="37" t="str">
        <f>Лист2!B89</f>
        <v>А240</v>
      </c>
      <c r="J77" s="15">
        <f>Лист2!D89</f>
        <v>75500</v>
      </c>
      <c r="K77" s="32">
        <f>Лист2!E89</f>
        <v>0.8974</v>
      </c>
      <c r="L77" s="12">
        <f t="shared" si="1"/>
        <v>10.49958</v>
      </c>
    </row>
    <row r="78" spans="1:12" s="2" customFormat="1" ht="11.25" customHeight="1">
      <c r="A78" s="11" t="s">
        <v>124</v>
      </c>
      <c r="B78" s="125" t="s">
        <v>758</v>
      </c>
      <c r="C78" s="13">
        <v>16</v>
      </c>
      <c r="D78" s="12"/>
      <c r="E78" s="14">
        <f>Лист2!F90*1000</f>
        <v>11700</v>
      </c>
      <c r="F78" s="15"/>
      <c r="G78" s="15"/>
      <c r="H78" s="15"/>
      <c r="I78" s="37" t="str">
        <f>Лист2!B90</f>
        <v>А240</v>
      </c>
      <c r="J78" s="15">
        <f>Лист2!D90</f>
        <v>75500</v>
      </c>
      <c r="K78" s="32">
        <f>Лист2!E90</f>
        <v>1.62393</v>
      </c>
      <c r="L78" s="12">
        <f t="shared" si="1"/>
        <v>18.999981000000002</v>
      </c>
    </row>
    <row r="79" spans="1:12" s="2" customFormat="1" ht="11.25" customHeight="1">
      <c r="A79" s="11" t="s">
        <v>125</v>
      </c>
      <c r="B79" s="125" t="s">
        <v>127</v>
      </c>
      <c r="C79" s="13">
        <v>18</v>
      </c>
      <c r="D79" s="12"/>
      <c r="E79" s="14">
        <f>Лист2!F91*1000</f>
        <v>11700</v>
      </c>
      <c r="F79" s="15"/>
      <c r="G79" s="15"/>
      <c r="H79" s="15"/>
      <c r="I79" s="37" t="str">
        <f>Лист2!B92</f>
        <v>А240</v>
      </c>
      <c r="J79" s="15">
        <f>Лист2!D92</f>
        <v>75500</v>
      </c>
      <c r="K79" s="32">
        <f>Лист2!E91</f>
        <v>2.05128</v>
      </c>
      <c r="L79" s="12">
        <f t="shared" si="1"/>
        <v>23.999976000000004</v>
      </c>
    </row>
    <row r="80" spans="1:12" s="2" customFormat="1" ht="11.25" customHeight="1">
      <c r="A80" s="11" t="s">
        <v>126</v>
      </c>
      <c r="B80" s="125" t="s">
        <v>728</v>
      </c>
      <c r="C80" s="13">
        <v>20</v>
      </c>
      <c r="D80" s="12"/>
      <c r="E80" s="14">
        <f>Лист2!F92*1000</f>
        <v>6000</v>
      </c>
      <c r="F80" s="15"/>
      <c r="G80" s="15"/>
      <c r="H80" s="15"/>
      <c r="I80" s="37" t="str">
        <f>Лист2!B92</f>
        <v>А240</v>
      </c>
      <c r="J80" s="15">
        <f>Лист2!D93</f>
        <v>75500</v>
      </c>
      <c r="K80" s="32">
        <f>Лист2!E92</f>
        <v>2.5</v>
      </c>
      <c r="L80" s="12">
        <f t="shared" si="1"/>
        <v>15</v>
      </c>
    </row>
    <row r="81" spans="1:12" s="2" customFormat="1" ht="11.25" customHeight="1">
      <c r="A81" s="11" t="s">
        <v>759</v>
      </c>
      <c r="B81" s="12" t="s">
        <v>128</v>
      </c>
      <c r="C81" s="13">
        <v>25</v>
      </c>
      <c r="D81" s="12"/>
      <c r="E81" s="14">
        <f>Лист2!F93*1000</f>
        <v>11700</v>
      </c>
      <c r="F81" s="15"/>
      <c r="G81" s="15"/>
      <c r="H81" s="15"/>
      <c r="I81" s="37" t="str">
        <f>Лист2!B93</f>
        <v>А240</v>
      </c>
      <c r="J81" s="15">
        <f>Лист2!D93</f>
        <v>75500</v>
      </c>
      <c r="K81" s="32">
        <f>Лист2!E93</f>
        <v>4</v>
      </c>
      <c r="L81" s="12">
        <f t="shared" si="1"/>
        <v>46.800000000000004</v>
      </c>
    </row>
    <row r="82" spans="1:12" s="2" customFormat="1" ht="11.25" customHeight="1">
      <c r="A82" s="38" t="s">
        <v>129</v>
      </c>
      <c r="B82" s="18"/>
      <c r="C82" s="18"/>
      <c r="D82" s="18"/>
      <c r="E82" s="25"/>
      <c r="F82" s="39"/>
      <c r="G82" s="39"/>
      <c r="H82" s="19"/>
      <c r="I82" s="40"/>
      <c r="J82" s="19"/>
      <c r="K82" s="41"/>
      <c r="L82" s="42"/>
    </row>
    <row r="83" spans="1:12" s="2" customFormat="1" ht="11.25" customHeight="1">
      <c r="A83" s="9" t="s">
        <v>130</v>
      </c>
      <c r="B83" s="43"/>
      <c r="C83" s="43"/>
      <c r="D83" s="17" t="s">
        <v>0</v>
      </c>
      <c r="E83" s="17" t="s">
        <v>0</v>
      </c>
      <c r="F83" s="44"/>
      <c r="G83" s="44"/>
      <c r="H83" s="19"/>
      <c r="I83" s="33" t="s">
        <v>0</v>
      </c>
      <c r="J83" s="19" t="s">
        <v>0</v>
      </c>
      <c r="K83" s="45"/>
      <c r="L83" s="46"/>
    </row>
    <row r="84" spans="1:12" s="2" customFormat="1" ht="11.25" customHeight="1">
      <c r="A84" s="130" t="s">
        <v>131</v>
      </c>
      <c r="B84" s="125" t="s">
        <v>792</v>
      </c>
      <c r="C84" s="13">
        <v>6</v>
      </c>
      <c r="D84" s="47"/>
      <c r="E84" s="14">
        <f>Лист2!F95*1000</f>
        <v>6000</v>
      </c>
      <c r="F84" s="15"/>
      <c r="G84" s="15"/>
      <c r="H84" s="15"/>
      <c r="I84" s="48" t="str">
        <f>Лист2!B95</f>
        <v>Ст.3</v>
      </c>
      <c r="J84" s="15">
        <f>Лист2!D95</f>
        <v>66300</v>
      </c>
      <c r="K84" s="32">
        <f>Лист2!E95</f>
        <v>0.23333333</v>
      </c>
      <c r="L84" s="12">
        <f>PRODUCT(E84,K84,0.001)</f>
        <v>1.39999998</v>
      </c>
    </row>
    <row r="85" spans="1:12" s="2" customFormat="1" ht="11.25" customHeight="1">
      <c r="A85" s="130" t="s">
        <v>132</v>
      </c>
      <c r="B85" s="125" t="s">
        <v>744</v>
      </c>
      <c r="C85" s="13">
        <v>14</v>
      </c>
      <c r="D85" s="47"/>
      <c r="E85" s="14">
        <f>Лист2!F96*1000</f>
        <v>6000</v>
      </c>
      <c r="F85" s="15"/>
      <c r="G85" s="15"/>
      <c r="H85" s="15"/>
      <c r="I85" s="48" t="str">
        <f>Лист2!B96</f>
        <v>Ст.3</v>
      </c>
      <c r="J85" s="15">
        <f>Лист2!D96</f>
        <v>73500</v>
      </c>
      <c r="K85" s="32">
        <f>Лист2!E96</f>
        <v>1.25</v>
      </c>
      <c r="L85" s="12">
        <f aca="true" t="shared" si="2" ref="L85:L90">PRODUCT(E85,K85,0.001)</f>
        <v>7.5</v>
      </c>
    </row>
    <row r="86" spans="1:12" s="2" customFormat="1" ht="11.25" customHeight="1">
      <c r="A86" s="130" t="s">
        <v>133</v>
      </c>
      <c r="B86" s="125" t="s">
        <v>714</v>
      </c>
      <c r="C86" s="13">
        <v>16</v>
      </c>
      <c r="D86" s="47"/>
      <c r="E86" s="14">
        <f>Лист2!F96*1000</f>
        <v>6000</v>
      </c>
      <c r="F86" s="15"/>
      <c r="G86" s="15"/>
      <c r="H86" s="15"/>
      <c r="I86" s="48" t="str">
        <f>Лист2!B96</f>
        <v>Ст.3</v>
      </c>
      <c r="J86" s="15">
        <f>Лист2!D96</f>
        <v>73500</v>
      </c>
      <c r="K86" s="32">
        <f>Лист2!E97</f>
        <v>1.63333</v>
      </c>
      <c r="L86" s="12">
        <f t="shared" si="2"/>
        <v>9.79998</v>
      </c>
    </row>
    <row r="87" spans="1:12" s="2" customFormat="1" ht="11.25" customHeight="1">
      <c r="A87" s="130" t="s">
        <v>134</v>
      </c>
      <c r="B87" s="12" t="s">
        <v>135</v>
      </c>
      <c r="C87" s="13">
        <v>18</v>
      </c>
      <c r="D87" s="47"/>
      <c r="E87" s="14">
        <f>Лист2!F98*1000</f>
        <v>6000</v>
      </c>
      <c r="F87" s="15"/>
      <c r="G87" s="15"/>
      <c r="H87" s="15"/>
      <c r="I87" s="48" t="str">
        <f>Лист2!B98</f>
        <v>Ст.3</v>
      </c>
      <c r="J87" s="15">
        <f>Лист2!D98</f>
        <v>73500</v>
      </c>
      <c r="K87" s="32">
        <f>Лист2!E98</f>
        <v>2.083333</v>
      </c>
      <c r="L87" s="12">
        <f t="shared" si="2"/>
        <v>12.499998000000001</v>
      </c>
    </row>
    <row r="88" spans="1:12" s="2" customFormat="1" ht="11.25" customHeight="1">
      <c r="A88" s="130" t="s">
        <v>136</v>
      </c>
      <c r="B88" s="125" t="s">
        <v>137</v>
      </c>
      <c r="C88" s="13">
        <v>20</v>
      </c>
      <c r="D88" s="47"/>
      <c r="E88" s="14">
        <f>Лист2!F99*1000</f>
        <v>6000</v>
      </c>
      <c r="F88" s="15"/>
      <c r="G88" s="15"/>
      <c r="H88" s="15"/>
      <c r="I88" s="48" t="str">
        <f>Лист2!B99</f>
        <v>Ст.3</v>
      </c>
      <c r="J88" s="15">
        <f>Лист2!D99</f>
        <v>73500</v>
      </c>
      <c r="K88" s="32">
        <f>Лист2!E99</f>
        <v>2.5</v>
      </c>
      <c r="L88" s="12">
        <f t="shared" si="2"/>
        <v>15</v>
      </c>
    </row>
    <row r="89" spans="1:12" s="2" customFormat="1" ht="11.25" customHeight="1">
      <c r="A89" s="130" t="s">
        <v>138</v>
      </c>
      <c r="B89" s="12" t="s">
        <v>137</v>
      </c>
      <c r="C89" s="13">
        <v>20</v>
      </c>
      <c r="D89" s="47"/>
      <c r="E89" s="14">
        <f>Лист2!F100*1000</f>
        <v>6000</v>
      </c>
      <c r="F89" s="15"/>
      <c r="G89" s="15"/>
      <c r="H89" s="15"/>
      <c r="I89" s="48" t="str">
        <f>Лист2!B100</f>
        <v>55С2</v>
      </c>
      <c r="J89" s="15">
        <f>Лист2!D100</f>
        <v>45000</v>
      </c>
      <c r="K89" s="32">
        <f>Лист2!E100</f>
        <v>2.55</v>
      </c>
      <c r="L89" s="12">
        <f t="shared" si="2"/>
        <v>15.299999999999999</v>
      </c>
    </row>
    <row r="90" spans="1:12" s="2" customFormat="1" ht="11.25" customHeight="1">
      <c r="A90" s="130" t="s">
        <v>139</v>
      </c>
      <c r="B90" s="125" t="s">
        <v>745</v>
      </c>
      <c r="C90" s="13">
        <v>25</v>
      </c>
      <c r="D90" s="47"/>
      <c r="E90" s="14">
        <f>Лист2!F101*1000</f>
        <v>6000</v>
      </c>
      <c r="F90" s="15"/>
      <c r="G90" s="15"/>
      <c r="H90" s="15"/>
      <c r="I90" s="48" t="str">
        <f>Лист2!B101</f>
        <v>Ст.3</v>
      </c>
      <c r="J90" s="15">
        <f>Лист2!D101</f>
        <v>73500</v>
      </c>
      <c r="K90" s="32">
        <f>Лист2!E101</f>
        <v>3.9666666</v>
      </c>
      <c r="L90" s="12">
        <f t="shared" si="2"/>
        <v>23.7999996</v>
      </c>
    </row>
    <row r="91" spans="1:12" s="2" customFormat="1" ht="11.25" customHeight="1">
      <c r="A91" s="130" t="s">
        <v>141</v>
      </c>
      <c r="B91" s="12" t="s">
        <v>140</v>
      </c>
      <c r="C91" s="13">
        <v>30</v>
      </c>
      <c r="D91" s="47"/>
      <c r="E91" s="14">
        <f>Лист2!F102*1000</f>
        <v>6000</v>
      </c>
      <c r="F91" s="15"/>
      <c r="G91" s="15"/>
      <c r="H91" s="15"/>
      <c r="I91" s="48" t="str">
        <f>Лист2!B102</f>
        <v>Ст.3</v>
      </c>
      <c r="J91" s="15">
        <f>Лист2!D102</f>
        <v>73500</v>
      </c>
      <c r="K91" s="32">
        <f>Лист2!E102</f>
        <v>5.66666</v>
      </c>
      <c r="L91" s="12">
        <f aca="true" t="shared" si="3" ref="L91:L100">PRODUCT(E91,K91,0.001)</f>
        <v>33.99996</v>
      </c>
    </row>
    <row r="92" spans="1:12" s="2" customFormat="1" ht="11.25" customHeight="1">
      <c r="A92" s="130" t="s">
        <v>142</v>
      </c>
      <c r="B92" s="12" t="s">
        <v>143</v>
      </c>
      <c r="C92" s="13">
        <v>36</v>
      </c>
      <c r="D92" s="47"/>
      <c r="E92" s="14">
        <f>Лист2!F103*1000</f>
        <v>6000</v>
      </c>
      <c r="F92" s="15"/>
      <c r="G92" s="15"/>
      <c r="H92" s="15"/>
      <c r="I92" s="48" t="str">
        <f>Лист2!B103</f>
        <v>Ст.3</v>
      </c>
      <c r="J92" s="15">
        <f>Лист2!D103</f>
        <v>72500</v>
      </c>
      <c r="K92" s="32">
        <f>Лист2!E103</f>
        <v>8</v>
      </c>
      <c r="L92" s="12">
        <f t="shared" si="3"/>
        <v>48</v>
      </c>
    </row>
    <row r="93" spans="1:12" s="2" customFormat="1" ht="11.25" customHeight="1">
      <c r="A93" s="130" t="s">
        <v>144</v>
      </c>
      <c r="B93" s="12" t="s">
        <v>145</v>
      </c>
      <c r="C93" s="13">
        <v>40</v>
      </c>
      <c r="D93" s="47"/>
      <c r="E93" s="14">
        <f>Лист2!F104*1000</f>
        <v>6000</v>
      </c>
      <c r="F93" s="15"/>
      <c r="G93" s="15"/>
      <c r="H93" s="15"/>
      <c r="I93" s="48" t="str">
        <f>Лист2!B104</f>
        <v>Ст.3</v>
      </c>
      <c r="J93" s="15">
        <f>Лист2!D104</f>
        <v>72500</v>
      </c>
      <c r="K93" s="32">
        <f>Лист2!E104</f>
        <v>10</v>
      </c>
      <c r="L93" s="12">
        <f t="shared" si="3"/>
        <v>60</v>
      </c>
    </row>
    <row r="94" spans="1:12" s="2" customFormat="1" ht="11.25" customHeight="1">
      <c r="A94" s="130" t="s">
        <v>146</v>
      </c>
      <c r="B94" s="12" t="s">
        <v>147</v>
      </c>
      <c r="C94" s="13">
        <v>45</v>
      </c>
      <c r="D94" s="47"/>
      <c r="E94" s="14">
        <f>Лист2!F105*1000</f>
        <v>6000</v>
      </c>
      <c r="F94" s="15"/>
      <c r="G94" s="15"/>
      <c r="H94" s="15"/>
      <c r="I94" s="48" t="str">
        <f>Лист2!B103</f>
        <v>Ст.3</v>
      </c>
      <c r="J94" s="15">
        <f>Лист2!D103</f>
        <v>72500</v>
      </c>
      <c r="K94" s="32">
        <f>Лист2!E105</f>
        <v>12.666666666</v>
      </c>
      <c r="L94" s="12">
        <f t="shared" si="3"/>
        <v>75.999999996</v>
      </c>
    </row>
    <row r="95" spans="1:12" s="2" customFormat="1" ht="11.25" customHeight="1">
      <c r="A95" s="130" t="s">
        <v>148</v>
      </c>
      <c r="B95" s="12" t="s">
        <v>149</v>
      </c>
      <c r="C95" s="13">
        <v>50</v>
      </c>
      <c r="D95" s="47"/>
      <c r="E95" s="14">
        <f>Лист2!F106*1000</f>
        <v>6000</v>
      </c>
      <c r="F95" s="15"/>
      <c r="G95" s="15"/>
      <c r="H95" s="15"/>
      <c r="I95" s="48" t="str">
        <f>Лист2!B104</f>
        <v>Ст.3</v>
      </c>
      <c r="J95" s="15">
        <f>Лист2!D104</f>
        <v>72500</v>
      </c>
      <c r="K95" s="32">
        <f>Лист2!E106</f>
        <v>15.5</v>
      </c>
      <c r="L95" s="12">
        <f t="shared" si="3"/>
        <v>93</v>
      </c>
    </row>
    <row r="96" spans="1:12" s="2" customFormat="1" ht="11.25" customHeight="1">
      <c r="A96" s="130" t="s">
        <v>150</v>
      </c>
      <c r="B96" s="12" t="s">
        <v>151</v>
      </c>
      <c r="C96" s="13">
        <v>60</v>
      </c>
      <c r="D96" s="47"/>
      <c r="E96" s="14">
        <f>Лист2!F107*1000</f>
        <v>6000</v>
      </c>
      <c r="F96" s="15"/>
      <c r="G96" s="15"/>
      <c r="H96" s="15"/>
      <c r="I96" s="48" t="str">
        <f>Лист2!B105</f>
        <v>Ст.3</v>
      </c>
      <c r="J96" s="15">
        <f>Лист2!D105</f>
        <v>72500</v>
      </c>
      <c r="K96" s="32">
        <f>Лист2!E107</f>
        <v>22.383333</v>
      </c>
      <c r="L96" s="12">
        <f t="shared" si="3"/>
        <v>134.299998</v>
      </c>
    </row>
    <row r="97" spans="1:12" s="2" customFormat="1" ht="10.5" customHeight="1">
      <c r="A97" s="130" t="s">
        <v>152</v>
      </c>
      <c r="B97" s="12" t="s">
        <v>153</v>
      </c>
      <c r="C97" s="13">
        <v>70</v>
      </c>
      <c r="D97" s="47"/>
      <c r="E97" s="14">
        <f>Лист2!F108*1000</f>
        <v>6000</v>
      </c>
      <c r="F97" s="15"/>
      <c r="G97" s="15"/>
      <c r="H97" s="15"/>
      <c r="I97" s="48" t="str">
        <f>Лист2!B106</f>
        <v>Ст.3</v>
      </c>
      <c r="J97" s="15">
        <f>Лист2!D106</f>
        <v>72500</v>
      </c>
      <c r="K97" s="32">
        <f>Лист2!E108</f>
        <v>30.3333</v>
      </c>
      <c r="L97" s="12">
        <f t="shared" si="3"/>
        <v>181.99980000000002</v>
      </c>
    </row>
    <row r="98" spans="1:15" s="2" customFormat="1" ht="11.25" customHeight="1">
      <c r="A98" s="130" t="s">
        <v>154</v>
      </c>
      <c r="B98" s="12" t="s">
        <v>155</v>
      </c>
      <c r="C98" s="13">
        <v>75</v>
      </c>
      <c r="D98" s="47"/>
      <c r="E98" s="14">
        <f>Лист2!F109*1000</f>
        <v>6000</v>
      </c>
      <c r="F98" s="15"/>
      <c r="G98" s="15"/>
      <c r="H98" s="15"/>
      <c r="I98" s="48" t="str">
        <f>Лист2!B107</f>
        <v>Ст.3</v>
      </c>
      <c r="J98" s="15">
        <f>Лист2!D107</f>
        <v>72500</v>
      </c>
      <c r="K98" s="32">
        <f>Лист2!E109</f>
        <v>34.7</v>
      </c>
      <c r="L98" s="12">
        <f t="shared" si="3"/>
        <v>208.20000000000005</v>
      </c>
      <c r="O98" s="49"/>
    </row>
    <row r="99" spans="1:12" s="2" customFormat="1" ht="11.25" customHeight="1">
      <c r="A99" s="130" t="s">
        <v>736</v>
      </c>
      <c r="B99" s="12" t="s">
        <v>156</v>
      </c>
      <c r="C99" s="13">
        <v>80</v>
      </c>
      <c r="D99" s="47"/>
      <c r="E99" s="14">
        <f>Лист2!F110*1000</f>
        <v>6000</v>
      </c>
      <c r="F99" s="15"/>
      <c r="G99" s="15"/>
      <c r="H99" s="15"/>
      <c r="I99" s="48" t="str">
        <f>Лист2!B108</f>
        <v>Ст.3</v>
      </c>
      <c r="J99" s="15">
        <f>Лист2!D108</f>
        <v>72500</v>
      </c>
      <c r="K99" s="32">
        <f>Лист2!E110</f>
        <v>39.6</v>
      </c>
      <c r="L99" s="12">
        <f t="shared" si="3"/>
        <v>237.6</v>
      </c>
    </row>
    <row r="100" spans="1:12" s="2" customFormat="1" ht="11.25" customHeight="1">
      <c r="A100" s="130" t="s">
        <v>742</v>
      </c>
      <c r="B100" s="12" t="s">
        <v>157</v>
      </c>
      <c r="C100" s="13">
        <v>90</v>
      </c>
      <c r="D100" s="47"/>
      <c r="E100" s="14">
        <f>Лист2!F111*1000</f>
        <v>5860</v>
      </c>
      <c r="F100" s="15"/>
      <c r="G100" s="15"/>
      <c r="H100" s="15"/>
      <c r="I100" s="48" t="str">
        <f>Лист2!B109</f>
        <v>Ст.3</v>
      </c>
      <c r="J100" s="15">
        <f>Лист2!D109</f>
        <v>72500</v>
      </c>
      <c r="K100" s="32">
        <f>Лист2!E111</f>
        <v>50</v>
      </c>
      <c r="L100" s="12">
        <f t="shared" si="3"/>
        <v>293</v>
      </c>
    </row>
    <row r="101" spans="1:12" s="2" customFormat="1" ht="11.25" customHeight="1">
      <c r="A101" s="130" t="s">
        <v>743</v>
      </c>
      <c r="B101" s="12" t="s">
        <v>158</v>
      </c>
      <c r="C101" s="13">
        <v>100</v>
      </c>
      <c r="D101" s="47"/>
      <c r="E101" s="14">
        <f>Лист2!F112*1000</f>
        <v>5820</v>
      </c>
      <c r="F101" s="15"/>
      <c r="G101" s="15"/>
      <c r="H101" s="15"/>
      <c r="I101" s="48" t="str">
        <f>Лист2!B110</f>
        <v>Ст.3</v>
      </c>
      <c r="J101" s="15">
        <f>Лист2!D110</f>
        <v>72500</v>
      </c>
      <c r="K101" s="32">
        <f>Лист2!E112</f>
        <v>61.65</v>
      </c>
      <c r="L101" s="12">
        <f>PRODUCT(E101,K101,0.001)</f>
        <v>358.803</v>
      </c>
    </row>
    <row r="102" spans="1:12" s="2" customFormat="1" ht="11.25" customHeight="1">
      <c r="A102" s="130" t="s">
        <v>793</v>
      </c>
      <c r="B102" s="125" t="s">
        <v>794</v>
      </c>
      <c r="C102" s="13">
        <v>130</v>
      </c>
      <c r="D102" s="47"/>
      <c r="E102" s="14">
        <f>Лист2!F113*1000</f>
        <v>3140</v>
      </c>
      <c r="F102" s="15"/>
      <c r="G102" s="15"/>
      <c r="H102" s="15"/>
      <c r="I102" s="48" t="str">
        <f>Лист2!B111</f>
        <v>Ст.3</v>
      </c>
      <c r="J102" s="15">
        <f>Лист2!D111</f>
        <v>73500</v>
      </c>
      <c r="K102" s="32">
        <f>Лист2!E113</f>
        <v>104.3</v>
      </c>
      <c r="L102" s="12">
        <f>PRODUCT(E102,K102,0.001)</f>
        <v>327.502</v>
      </c>
    </row>
    <row r="103" spans="1:12" s="2" customFormat="1" ht="11.25" customHeight="1">
      <c r="A103" s="9" t="s">
        <v>159</v>
      </c>
      <c r="B103" s="18"/>
      <c r="C103" s="50"/>
      <c r="D103" s="17"/>
      <c r="E103" s="25"/>
      <c r="F103" s="19"/>
      <c r="G103" s="19"/>
      <c r="H103" s="19"/>
      <c r="I103" s="51"/>
      <c r="J103" s="19"/>
      <c r="K103" s="52"/>
      <c r="L103" s="12"/>
    </row>
    <row r="104" spans="1:12" s="2" customFormat="1" ht="11.25" customHeight="1">
      <c r="A104" s="130" t="s">
        <v>779</v>
      </c>
      <c r="B104" s="12" t="s">
        <v>162</v>
      </c>
      <c r="C104" s="13">
        <v>40</v>
      </c>
      <c r="D104" s="47"/>
      <c r="E104" s="14">
        <v>6000</v>
      </c>
      <c r="F104" s="15"/>
      <c r="G104" s="15"/>
      <c r="H104" s="15"/>
      <c r="I104" s="48" t="str">
        <f>Лист2!B115</f>
        <v>Ст. 45</v>
      </c>
      <c r="J104" s="15">
        <f>Лист2!D114</f>
        <v>72500</v>
      </c>
      <c r="K104" s="32">
        <f>Лист2!E114</f>
        <v>10</v>
      </c>
      <c r="L104" s="12">
        <f>PRODUCT(E104,K104,0.001)</f>
        <v>60</v>
      </c>
    </row>
    <row r="105" spans="1:12" s="2" customFormat="1" ht="11.25" customHeight="1">
      <c r="A105" s="130" t="s">
        <v>160</v>
      </c>
      <c r="B105" s="125" t="s">
        <v>709</v>
      </c>
      <c r="C105" s="13">
        <v>45</v>
      </c>
      <c r="D105" s="47"/>
      <c r="E105" s="14">
        <f>Лист2!F114*1000</f>
        <v>6000</v>
      </c>
      <c r="F105" s="15"/>
      <c r="G105" s="15"/>
      <c r="H105" s="15"/>
      <c r="I105" s="48" t="str">
        <f>Лист2!B116</f>
        <v>Ст. 45</v>
      </c>
      <c r="J105" s="15">
        <f>Лист2!D115</f>
        <v>72500</v>
      </c>
      <c r="K105" s="32">
        <f>Лист2!E115</f>
        <v>12.5</v>
      </c>
      <c r="L105" s="12">
        <f aca="true" t="shared" si="4" ref="L105:L110">PRODUCT(E105,K105,0.001)</f>
        <v>75</v>
      </c>
    </row>
    <row r="106" spans="1:12" s="2" customFormat="1" ht="11.25" customHeight="1">
      <c r="A106" s="130" t="s">
        <v>161</v>
      </c>
      <c r="B106" s="12" t="s">
        <v>165</v>
      </c>
      <c r="C106" s="13">
        <v>50</v>
      </c>
      <c r="D106" s="47"/>
      <c r="E106" s="14">
        <f>Лист2!F116*1000</f>
        <v>6000</v>
      </c>
      <c r="F106" s="15"/>
      <c r="G106" s="15"/>
      <c r="H106" s="15"/>
      <c r="I106" s="48" t="str">
        <f>Лист2!B118</f>
        <v>Ст. 45</v>
      </c>
      <c r="J106" s="15">
        <f>Лист2!D116</f>
        <v>72500</v>
      </c>
      <c r="K106" s="32">
        <f>Лист2!E116</f>
        <v>15.5</v>
      </c>
      <c r="L106" s="12">
        <f t="shared" si="4"/>
        <v>93</v>
      </c>
    </row>
    <row r="107" spans="1:12" s="2" customFormat="1" ht="11.25" customHeight="1">
      <c r="A107" s="130" t="s">
        <v>163</v>
      </c>
      <c r="B107" s="12" t="s">
        <v>167</v>
      </c>
      <c r="C107" s="13">
        <v>60</v>
      </c>
      <c r="D107" s="47"/>
      <c r="E107" s="14">
        <f>Лист2!F117*1000</f>
        <v>6000</v>
      </c>
      <c r="F107" s="15"/>
      <c r="G107" s="15"/>
      <c r="H107" s="15"/>
      <c r="I107" s="48" t="str">
        <f>Лист2!B119</f>
        <v>Ст. 45</v>
      </c>
      <c r="J107" s="15">
        <f>Лист2!D117</f>
        <v>72500</v>
      </c>
      <c r="K107" s="32">
        <f>Лист2!E117</f>
        <v>22.3833333</v>
      </c>
      <c r="L107" s="12">
        <f t="shared" si="4"/>
        <v>134.2999998</v>
      </c>
    </row>
    <row r="108" spans="1:12" s="2" customFormat="1" ht="11.25" customHeight="1">
      <c r="A108" s="130" t="s">
        <v>164</v>
      </c>
      <c r="B108" s="12" t="s">
        <v>169</v>
      </c>
      <c r="C108" s="13">
        <v>70</v>
      </c>
      <c r="D108" s="47"/>
      <c r="E108" s="14">
        <f>Лист2!F118*1000</f>
        <v>6000</v>
      </c>
      <c r="F108" s="15"/>
      <c r="G108" s="15"/>
      <c r="H108" s="15"/>
      <c r="I108" s="48" t="str">
        <f>Лист2!B116</f>
        <v>Ст. 45</v>
      </c>
      <c r="J108" s="15">
        <f>Лист2!D118</f>
        <v>72500</v>
      </c>
      <c r="K108" s="32">
        <f>Лист2!E118</f>
        <v>30.3</v>
      </c>
      <c r="L108" s="12">
        <f t="shared" si="4"/>
        <v>181.8</v>
      </c>
    </row>
    <row r="109" spans="1:12" s="2" customFormat="1" ht="11.25" customHeight="1">
      <c r="A109" s="130" t="s">
        <v>166</v>
      </c>
      <c r="B109" s="12" t="s">
        <v>170</v>
      </c>
      <c r="C109" s="13">
        <v>75</v>
      </c>
      <c r="D109" s="47"/>
      <c r="E109" s="14">
        <f>Лист2!F119*1000</f>
        <v>3900</v>
      </c>
      <c r="F109" s="15"/>
      <c r="G109" s="15"/>
      <c r="H109" s="15"/>
      <c r="I109" s="48" t="str">
        <f>Лист2!B117</f>
        <v>Ст. 45</v>
      </c>
      <c r="J109" s="15">
        <f>Лист2!D119</f>
        <v>72500</v>
      </c>
      <c r="K109" s="32">
        <f>Лист2!E119</f>
        <v>34.7</v>
      </c>
      <c r="L109" s="12">
        <f t="shared" si="4"/>
        <v>135.33</v>
      </c>
    </row>
    <row r="110" spans="1:12" s="2" customFormat="1" ht="11.25" customHeight="1">
      <c r="A110" s="130" t="s">
        <v>168</v>
      </c>
      <c r="B110" s="12" t="s">
        <v>171</v>
      </c>
      <c r="C110" s="13">
        <v>80</v>
      </c>
      <c r="D110" s="47"/>
      <c r="E110" s="14">
        <f>Лист2!F120*1000</f>
        <v>6000</v>
      </c>
      <c r="F110" s="15"/>
      <c r="G110" s="15"/>
      <c r="H110" s="15"/>
      <c r="I110" s="48" t="str">
        <f>Лист2!B118</f>
        <v>Ст. 45</v>
      </c>
      <c r="J110" s="15">
        <f>Лист2!D120</f>
        <v>72500</v>
      </c>
      <c r="K110" s="32">
        <f>Лист2!E120</f>
        <v>39.5</v>
      </c>
      <c r="L110" s="12">
        <f t="shared" si="4"/>
        <v>237</v>
      </c>
    </row>
    <row r="111" s="2" customFormat="1" ht="11.25" customHeight="1">
      <c r="A111" s="9" t="s">
        <v>172</v>
      </c>
    </row>
    <row r="112" spans="1:12" s="2" customFormat="1" ht="11.25" customHeight="1">
      <c r="A112" s="130" t="s">
        <v>173</v>
      </c>
      <c r="B112" s="12" t="s">
        <v>176</v>
      </c>
      <c r="C112" s="36" t="s">
        <v>177</v>
      </c>
      <c r="D112" s="12"/>
      <c r="E112" s="14">
        <f>Лист2!F123*1000</f>
        <v>6000</v>
      </c>
      <c r="F112" s="15"/>
      <c r="G112" s="15"/>
      <c r="H112" s="15"/>
      <c r="I112" s="48" t="str">
        <f>Лист2!B123</f>
        <v>Ст.3</v>
      </c>
      <c r="J112" s="15">
        <f>Лист2!D122</f>
        <v>76500</v>
      </c>
      <c r="K112" s="32">
        <f>Лист2!E122</f>
        <v>0.83333</v>
      </c>
      <c r="L112" s="12">
        <f>PRODUCT(E112,K112,0.001)</f>
        <v>4.999980000000001</v>
      </c>
    </row>
    <row r="113" spans="1:12" s="2" customFormat="1" ht="11.25" customHeight="1">
      <c r="A113" s="130" t="s">
        <v>174</v>
      </c>
      <c r="B113" s="12" t="s">
        <v>179</v>
      </c>
      <c r="C113" s="36" t="s">
        <v>180</v>
      </c>
      <c r="D113" s="12"/>
      <c r="E113" s="14">
        <f>Лист2!F124*1000</f>
        <v>6000</v>
      </c>
      <c r="F113" s="15"/>
      <c r="G113" s="15"/>
      <c r="H113" s="15"/>
      <c r="I113" s="48" t="str">
        <f>Лист2!B124</f>
        <v>Ст.3</v>
      </c>
      <c r="J113" s="15">
        <f>Лист2!D123</f>
        <v>76500</v>
      </c>
      <c r="K113" s="32">
        <f>Лист2!E123</f>
        <v>1.166666</v>
      </c>
      <c r="L113" s="12">
        <f>PRODUCT(E113,K113,0.001)</f>
        <v>6.999996</v>
      </c>
    </row>
    <row r="114" spans="1:12" s="2" customFormat="1" ht="11.25" customHeight="1">
      <c r="A114" s="130" t="s">
        <v>175</v>
      </c>
      <c r="B114" s="12" t="s">
        <v>182</v>
      </c>
      <c r="C114" s="36" t="s">
        <v>183</v>
      </c>
      <c r="D114" s="12"/>
      <c r="E114" s="14">
        <f>Лист2!F125*1000</f>
        <v>6000</v>
      </c>
      <c r="F114" s="15"/>
      <c r="G114" s="15"/>
      <c r="H114" s="15"/>
      <c r="I114" s="48" t="str">
        <f>Лист2!B125</f>
        <v>Ст.3</v>
      </c>
      <c r="J114" s="15">
        <f>Лист2!D124</f>
        <v>76500</v>
      </c>
      <c r="K114" s="32">
        <f>Лист2!E124</f>
        <v>1.583333</v>
      </c>
      <c r="L114" s="12">
        <f>PRODUCT(E114,K114,0.001)</f>
        <v>9.499998000000001</v>
      </c>
    </row>
    <row r="115" spans="1:12" s="2" customFormat="1" ht="11.25" customHeight="1">
      <c r="A115" s="130" t="s">
        <v>178</v>
      </c>
      <c r="B115" s="12" t="s">
        <v>184</v>
      </c>
      <c r="C115" s="53" t="s">
        <v>185</v>
      </c>
      <c r="D115" s="54"/>
      <c r="E115" s="14">
        <f>Лист2!F126*1000</f>
        <v>6000</v>
      </c>
      <c r="F115" s="15"/>
      <c r="G115" s="15"/>
      <c r="H115" s="15"/>
      <c r="I115" s="48" t="str">
        <f>Лист2!B126</f>
        <v>Ст.3</v>
      </c>
      <c r="J115" s="15">
        <f>Лист2!D125</f>
        <v>76500</v>
      </c>
      <c r="K115" s="32">
        <f>Лист2!E125</f>
        <v>2.066666666</v>
      </c>
      <c r="L115" s="12">
        <f>PRODUCT(E115,K115,0.001)</f>
        <v>12.399999996</v>
      </c>
    </row>
    <row r="116" spans="1:12" s="2" customFormat="1" ht="11.25" customHeight="1">
      <c r="A116" s="130" t="s">
        <v>181</v>
      </c>
      <c r="B116" s="12" t="s">
        <v>186</v>
      </c>
      <c r="C116" s="36" t="s">
        <v>187</v>
      </c>
      <c r="D116" s="12"/>
      <c r="E116" s="14">
        <f>Лист2!F126*1000</f>
        <v>6000</v>
      </c>
      <c r="F116" s="15"/>
      <c r="G116" s="15"/>
      <c r="H116" s="15"/>
      <c r="I116" s="48" t="str">
        <f>Лист2!B126</f>
        <v>Ст.3</v>
      </c>
      <c r="J116" s="15">
        <f>Лист2!D126</f>
        <v>76500</v>
      </c>
      <c r="K116" s="32">
        <f>Лист2!E126</f>
        <v>3.21666</v>
      </c>
      <c r="L116" s="12">
        <f>PRODUCT(E116,K116,0.001)</f>
        <v>19.29996</v>
      </c>
    </row>
    <row r="117" spans="1:12" s="2" customFormat="1" ht="11.25" customHeight="1">
      <c r="A117" s="9" t="s">
        <v>188</v>
      </c>
      <c r="B117" s="18"/>
      <c r="C117" s="18"/>
      <c r="D117" s="17"/>
      <c r="E117" s="26"/>
      <c r="F117" s="19"/>
      <c r="G117" s="19"/>
      <c r="H117" s="19"/>
      <c r="I117" s="33"/>
      <c r="J117" s="55"/>
      <c r="K117" s="17"/>
      <c r="L117" s="12"/>
    </row>
    <row r="118" spans="1:12" s="2" customFormat="1" ht="11.25" customHeight="1">
      <c r="A118" s="11" t="s">
        <v>189</v>
      </c>
      <c r="B118" s="12" t="s">
        <v>190</v>
      </c>
      <c r="C118" s="56">
        <v>20</v>
      </c>
      <c r="D118" s="12"/>
      <c r="E118" s="57">
        <f>Лист2!F57*1000</f>
        <v>6000</v>
      </c>
      <c r="F118" s="15"/>
      <c r="G118" s="15"/>
      <c r="H118" s="15"/>
      <c r="I118" s="48" t="str">
        <f>Лист2!B57</f>
        <v>Ст.3</v>
      </c>
      <c r="J118" s="15">
        <f>Лист2!D57</f>
        <v>87800</v>
      </c>
      <c r="K118" s="32">
        <f>Лист2!E57</f>
        <v>0.66667</v>
      </c>
      <c r="L118" s="12">
        <f aca="true" t="shared" si="5" ref="L118:L124">PRODUCT(E118,K118,0.001)</f>
        <v>4.00002</v>
      </c>
    </row>
    <row r="119" spans="1:12" s="2" customFormat="1" ht="11.25" customHeight="1">
      <c r="A119" s="11" t="s">
        <v>191</v>
      </c>
      <c r="B119" s="12" t="s">
        <v>192</v>
      </c>
      <c r="C119" s="56">
        <v>25</v>
      </c>
      <c r="D119" s="12"/>
      <c r="E119" s="57">
        <f>Лист2!F58*1000</f>
        <v>6000</v>
      </c>
      <c r="F119" s="15"/>
      <c r="G119" s="15"/>
      <c r="H119" s="15"/>
      <c r="I119" s="48" t="str">
        <f>Лист2!B58</f>
        <v>Ст.3</v>
      </c>
      <c r="J119" s="15">
        <f>Лист2!D58</f>
        <v>87800</v>
      </c>
      <c r="K119" s="32">
        <f>Лист2!E58</f>
        <v>0.8333333</v>
      </c>
      <c r="L119" s="12">
        <f t="shared" si="5"/>
        <v>4.9999998</v>
      </c>
    </row>
    <row r="120" spans="1:12" s="2" customFormat="1" ht="11.25" customHeight="1">
      <c r="A120" s="11" t="s">
        <v>193</v>
      </c>
      <c r="B120" s="12" t="s">
        <v>194</v>
      </c>
      <c r="C120" s="56">
        <v>30</v>
      </c>
      <c r="D120" s="12"/>
      <c r="E120" s="57">
        <f>Лист2!F59*1000</f>
        <v>6000</v>
      </c>
      <c r="F120" s="15"/>
      <c r="G120" s="15"/>
      <c r="H120" s="15"/>
      <c r="I120" s="48" t="str">
        <f>Лист2!B59</f>
        <v>Ст.3</v>
      </c>
      <c r="J120" s="15">
        <f>Лист2!D59</f>
        <v>77600</v>
      </c>
      <c r="K120" s="32">
        <f>Лист2!E59</f>
        <v>0.95</v>
      </c>
      <c r="L120" s="12">
        <f t="shared" si="5"/>
        <v>5.7</v>
      </c>
    </row>
    <row r="121" spans="1:12" s="2" customFormat="1" ht="11.25" customHeight="1">
      <c r="A121" s="11" t="s">
        <v>195</v>
      </c>
      <c r="B121" s="12" t="s">
        <v>196</v>
      </c>
      <c r="C121" s="56">
        <v>40</v>
      </c>
      <c r="D121" s="12"/>
      <c r="E121" s="57">
        <f>Лист2!F60*1000</f>
        <v>6000</v>
      </c>
      <c r="F121" s="15"/>
      <c r="G121" s="15"/>
      <c r="H121" s="15"/>
      <c r="I121" s="48" t="str">
        <f>Лист2!B60</f>
        <v>Ст.3</v>
      </c>
      <c r="J121" s="15">
        <f>Лист2!D60</f>
        <v>77600</v>
      </c>
      <c r="K121" s="32">
        <f>Лист2!E60</f>
        <v>1.3</v>
      </c>
      <c r="L121" s="12">
        <f t="shared" si="5"/>
        <v>7.8</v>
      </c>
    </row>
    <row r="122" spans="1:12" s="2" customFormat="1" ht="11.25" customHeight="1">
      <c r="A122" s="11" t="s">
        <v>197</v>
      </c>
      <c r="B122" s="12" t="s">
        <v>198</v>
      </c>
      <c r="C122" s="56">
        <v>50</v>
      </c>
      <c r="D122" s="12"/>
      <c r="E122" s="57">
        <f>Лист2!F61*1000</f>
        <v>6000</v>
      </c>
      <c r="F122" s="15"/>
      <c r="G122" s="15"/>
      <c r="H122" s="15"/>
      <c r="I122" s="48" t="str">
        <f>Лист2!B61</f>
        <v>Ст.3</v>
      </c>
      <c r="J122" s="15">
        <f>Лист2!D61</f>
        <v>78600</v>
      </c>
      <c r="K122" s="32">
        <f>Лист2!E61</f>
        <v>1.6</v>
      </c>
      <c r="L122" s="12">
        <f t="shared" si="5"/>
        <v>9.6</v>
      </c>
    </row>
    <row r="123" spans="1:12" s="2" customFormat="1" ht="11.25" customHeight="1">
      <c r="A123" s="11" t="s">
        <v>199</v>
      </c>
      <c r="B123" s="12" t="s">
        <v>756</v>
      </c>
      <c r="C123" s="56">
        <v>50</v>
      </c>
      <c r="D123" s="12"/>
      <c r="E123" s="57">
        <f>Лист2!F62*1000</f>
        <v>6000</v>
      </c>
      <c r="F123" s="15"/>
      <c r="G123" s="15"/>
      <c r="H123" s="15"/>
      <c r="I123" s="48" t="str">
        <f>Лист2!B62</f>
        <v>Ст.3</v>
      </c>
      <c r="J123" s="15">
        <f>Лист2!D62</f>
        <v>78600</v>
      </c>
      <c r="K123" s="32">
        <f>Лист2!E62</f>
        <v>2</v>
      </c>
      <c r="L123" s="12">
        <f t="shared" si="5"/>
        <v>12</v>
      </c>
    </row>
    <row r="124" spans="1:12" s="2" customFormat="1" ht="11.25" customHeight="1">
      <c r="A124" s="11" t="s">
        <v>757</v>
      </c>
      <c r="B124" s="12" t="s">
        <v>200</v>
      </c>
      <c r="C124" s="56">
        <v>60</v>
      </c>
      <c r="D124" s="12"/>
      <c r="E124" s="57">
        <f>Лист2!F63*1000</f>
        <v>6000</v>
      </c>
      <c r="F124" s="15"/>
      <c r="G124" s="15"/>
      <c r="H124" s="15"/>
      <c r="I124" s="48" t="str">
        <f>Лист2!B63</f>
        <v>Ст.3</v>
      </c>
      <c r="J124" s="15">
        <f>Лист2!D63</f>
        <v>79600</v>
      </c>
      <c r="K124" s="32">
        <f>Лист2!E63</f>
        <v>2.83333</v>
      </c>
      <c r="L124" s="12">
        <f t="shared" si="5"/>
        <v>16.99998</v>
      </c>
    </row>
    <row r="125" spans="1:12" s="2" customFormat="1" ht="11.25" customHeight="1">
      <c r="A125" s="11" t="s">
        <v>795</v>
      </c>
      <c r="B125" s="12" t="s">
        <v>796</v>
      </c>
      <c r="C125" s="56">
        <v>100</v>
      </c>
      <c r="D125" s="12"/>
      <c r="E125" s="57">
        <f>Лист2!F64*1000</f>
        <v>6000</v>
      </c>
      <c r="F125" s="15"/>
      <c r="G125" s="15"/>
      <c r="H125" s="15"/>
      <c r="I125" s="48" t="str">
        <f>Лист2!B64</f>
        <v>Ст.3</v>
      </c>
      <c r="J125" s="15">
        <f>Лист2!D64</f>
        <v>79600</v>
      </c>
      <c r="K125" s="32">
        <f>Лист2!E64</f>
        <v>6.3333333</v>
      </c>
      <c r="L125" s="12">
        <f>PRODUCT(E125,K125,0.001)</f>
        <v>37.9999998</v>
      </c>
    </row>
    <row r="126" spans="1:5" s="2" customFormat="1" ht="11.25" customHeight="1">
      <c r="A126" s="9" t="s">
        <v>201</v>
      </c>
      <c r="E126" s="26"/>
    </row>
    <row r="127" spans="1:12" s="2" customFormat="1" ht="11.25" customHeight="1">
      <c r="A127" s="11" t="s">
        <v>202</v>
      </c>
      <c r="B127" s="12" t="s">
        <v>203</v>
      </c>
      <c r="C127" s="15">
        <v>14</v>
      </c>
      <c r="D127" s="47"/>
      <c r="E127" s="14">
        <f>Лист2!F276*1000</f>
        <v>4200</v>
      </c>
      <c r="F127" s="15"/>
      <c r="G127" s="15"/>
      <c r="H127" s="15"/>
      <c r="I127" s="48" t="str">
        <f>Лист2!B276</f>
        <v>Ст.35</v>
      </c>
      <c r="J127" s="15">
        <f>Лист2!D276</f>
        <v>105100</v>
      </c>
      <c r="K127" s="32">
        <f>Лист2!E276</f>
        <v>1.36</v>
      </c>
      <c r="L127" s="12">
        <f aca="true" t="shared" si="6" ref="L127:L145">PRODUCT(E127,K127,0.001)</f>
        <v>5.712</v>
      </c>
    </row>
    <row r="128" spans="1:12" s="2" customFormat="1" ht="11.25" customHeight="1">
      <c r="A128" s="11" t="s">
        <v>204</v>
      </c>
      <c r="B128" s="12" t="s">
        <v>205</v>
      </c>
      <c r="C128" s="15">
        <v>17</v>
      </c>
      <c r="D128" s="47"/>
      <c r="E128" s="14">
        <f>Лист2!F277*1000</f>
        <v>6000</v>
      </c>
      <c r="F128" s="15"/>
      <c r="G128" s="15"/>
      <c r="H128" s="15"/>
      <c r="I128" s="48" t="str">
        <f>Лист2!B277</f>
        <v>Ст.35</v>
      </c>
      <c r="J128" s="15">
        <f>Лист2!D277</f>
        <v>105100</v>
      </c>
      <c r="K128" s="32">
        <f>Лист2!E277</f>
        <v>2.1</v>
      </c>
      <c r="L128" s="12">
        <f t="shared" si="6"/>
        <v>12.6</v>
      </c>
    </row>
    <row r="129" spans="1:12" s="2" customFormat="1" ht="12.75" customHeight="1">
      <c r="A129" s="11" t="s">
        <v>206</v>
      </c>
      <c r="B129" s="12" t="s">
        <v>207</v>
      </c>
      <c r="C129" s="15">
        <v>19</v>
      </c>
      <c r="D129" s="47"/>
      <c r="E129" s="14">
        <f>Лист2!F278*1000</f>
        <v>6000</v>
      </c>
      <c r="F129" s="15"/>
      <c r="G129" s="15"/>
      <c r="H129" s="15"/>
      <c r="I129" s="48" t="str">
        <f>Лист2!B278</f>
        <v>Ст.35</v>
      </c>
      <c r="J129" s="15">
        <f>Лист2!D278</f>
        <v>105100</v>
      </c>
      <c r="K129" s="32">
        <f>Лист2!E278</f>
        <v>2.5</v>
      </c>
      <c r="L129" s="12">
        <f t="shared" si="6"/>
        <v>15</v>
      </c>
    </row>
    <row r="130" spans="1:12" s="2" customFormat="1" ht="11.25" customHeight="1">
      <c r="A130" s="11" t="s">
        <v>208</v>
      </c>
      <c r="B130" s="12" t="s">
        <v>209</v>
      </c>
      <c r="C130" s="15">
        <v>22</v>
      </c>
      <c r="D130" s="47"/>
      <c r="E130" s="14">
        <f>Лист2!F279*1000</f>
        <v>6000</v>
      </c>
      <c r="F130" s="15"/>
      <c r="G130" s="15"/>
      <c r="H130" s="15"/>
      <c r="I130" s="48" t="str">
        <f>Лист2!B279</f>
        <v>Ст.35</v>
      </c>
      <c r="J130" s="15">
        <f>Лист2!D279</f>
        <v>105100</v>
      </c>
      <c r="K130" s="32">
        <f>Лист2!E279</f>
        <v>3.5</v>
      </c>
      <c r="L130" s="12">
        <f t="shared" si="6"/>
        <v>21</v>
      </c>
    </row>
    <row r="131" spans="1:12" s="2" customFormat="1" ht="11.25" customHeight="1">
      <c r="A131" s="11" t="s">
        <v>210</v>
      </c>
      <c r="B131" s="12" t="s">
        <v>211</v>
      </c>
      <c r="C131" s="15">
        <v>24</v>
      </c>
      <c r="D131" s="47"/>
      <c r="E131" s="14">
        <f>Лист2!F280*1000</f>
        <v>6000</v>
      </c>
      <c r="F131" s="15"/>
      <c r="G131" s="15"/>
      <c r="H131" s="15"/>
      <c r="I131" s="48" t="str">
        <f>Лист2!B280</f>
        <v>Ст.35</v>
      </c>
      <c r="J131" s="15">
        <f>Лист2!D280</f>
        <v>105100</v>
      </c>
      <c r="K131" s="32">
        <f>Лист2!E280</f>
        <v>4</v>
      </c>
      <c r="L131" s="12">
        <f t="shared" si="6"/>
        <v>24</v>
      </c>
    </row>
    <row r="132" spans="1:12" s="2" customFormat="1" ht="11.25" customHeight="1">
      <c r="A132" s="11" t="s">
        <v>780</v>
      </c>
      <c r="B132" s="12" t="s">
        <v>213</v>
      </c>
      <c r="C132" s="15">
        <v>27</v>
      </c>
      <c r="D132" s="13"/>
      <c r="E132" s="14">
        <f>Лист2!F281*1000</f>
        <v>6000</v>
      </c>
      <c r="F132" s="15"/>
      <c r="G132" s="15"/>
      <c r="H132" s="15"/>
      <c r="I132" s="48" t="str">
        <f>Лист2!B281</f>
        <v>Ст.35</v>
      </c>
      <c r="J132" s="15">
        <f>Лист2!D281</f>
        <v>105100</v>
      </c>
      <c r="K132" s="32">
        <f>Лист2!E281</f>
        <v>5</v>
      </c>
      <c r="L132" s="12">
        <f t="shared" si="6"/>
        <v>30</v>
      </c>
    </row>
    <row r="133" spans="1:12" s="2" customFormat="1" ht="11.25" customHeight="1">
      <c r="A133" s="11" t="s">
        <v>212</v>
      </c>
      <c r="B133" s="12" t="s">
        <v>215</v>
      </c>
      <c r="C133" s="15">
        <v>30</v>
      </c>
      <c r="D133" s="58"/>
      <c r="E133" s="14">
        <f>Лист2!F282*1000</f>
        <v>6000</v>
      </c>
      <c r="F133" s="15"/>
      <c r="G133" s="15"/>
      <c r="H133" s="59"/>
      <c r="I133" s="48" t="str">
        <f>Лист2!B282</f>
        <v>Ст.35</v>
      </c>
      <c r="J133" s="15">
        <f>Лист2!D282</f>
        <v>105100</v>
      </c>
      <c r="K133" s="32">
        <f>Лист2!E282</f>
        <v>6.3</v>
      </c>
      <c r="L133" s="12">
        <f t="shared" si="6"/>
        <v>37.800000000000004</v>
      </c>
    </row>
    <row r="134" spans="1:12" s="2" customFormat="1" ht="11.25" customHeight="1">
      <c r="A134" s="11" t="s">
        <v>214</v>
      </c>
      <c r="B134" s="12" t="s">
        <v>217</v>
      </c>
      <c r="C134" s="15">
        <v>32</v>
      </c>
      <c r="D134" s="47"/>
      <c r="E134" s="14">
        <f>Лист2!F283*1000</f>
        <v>6000</v>
      </c>
      <c r="F134" s="15"/>
      <c r="G134" s="15"/>
      <c r="H134" s="15"/>
      <c r="I134" s="48" t="str">
        <f>Лист2!B283</f>
        <v>Ст.35</v>
      </c>
      <c r="J134" s="15">
        <f>Лист2!D283</f>
        <v>94900</v>
      </c>
      <c r="K134" s="32">
        <f>Лист2!E283</f>
        <v>7</v>
      </c>
      <c r="L134" s="12">
        <f t="shared" si="6"/>
        <v>42</v>
      </c>
    </row>
    <row r="135" spans="1:12" s="2" customFormat="1" ht="11.25" customHeight="1">
      <c r="A135" s="11" t="s">
        <v>216</v>
      </c>
      <c r="B135" s="60" t="s">
        <v>219</v>
      </c>
      <c r="C135" s="59">
        <v>36</v>
      </c>
      <c r="D135" s="58"/>
      <c r="E135" s="61">
        <f>Лист2!F284*1000</f>
        <v>5650</v>
      </c>
      <c r="F135" s="59"/>
      <c r="G135" s="59"/>
      <c r="H135" s="59"/>
      <c r="I135" s="48" t="str">
        <f>Лист2!B284</f>
        <v>Ст.35</v>
      </c>
      <c r="J135" s="15">
        <f>Лист2!D284</f>
        <v>94900</v>
      </c>
      <c r="K135" s="32">
        <f>Лист2!E284</f>
        <v>9</v>
      </c>
      <c r="L135" s="60">
        <f t="shared" si="6"/>
        <v>50.85</v>
      </c>
    </row>
    <row r="136" spans="1:12" s="2" customFormat="1" ht="12.75" customHeight="1">
      <c r="A136" s="11" t="s">
        <v>218</v>
      </c>
      <c r="B136" s="12" t="s">
        <v>220</v>
      </c>
      <c r="C136" s="15">
        <v>41</v>
      </c>
      <c r="D136" s="47"/>
      <c r="E136" s="14">
        <f>Лист2!F285*1000</f>
        <v>6000</v>
      </c>
      <c r="F136" s="15"/>
      <c r="G136" s="15"/>
      <c r="H136" s="15"/>
      <c r="I136" s="48" t="str">
        <f>Лист2!B285</f>
        <v>Ст.35</v>
      </c>
      <c r="J136" s="15">
        <f>Лист2!D285</f>
        <v>94900</v>
      </c>
      <c r="K136" s="32">
        <f>Лист2!E285</f>
        <v>11.5</v>
      </c>
      <c r="L136" s="12">
        <f t="shared" si="6"/>
        <v>69</v>
      </c>
    </row>
    <row r="137" spans="1:12" s="2" customFormat="1" ht="11.25" customHeight="1">
      <c r="A137" s="62" t="s">
        <v>221</v>
      </c>
      <c r="B137" s="18"/>
      <c r="C137" s="18"/>
      <c r="D137" s="17"/>
      <c r="E137" s="25"/>
      <c r="F137" s="50"/>
      <c r="G137" s="50"/>
      <c r="H137" s="19"/>
      <c r="I137" s="51"/>
      <c r="J137" s="19"/>
      <c r="K137" s="52"/>
      <c r="L137" s="17"/>
    </row>
    <row r="138" spans="1:12" s="2" customFormat="1" ht="11.25" customHeight="1">
      <c r="A138" s="63" t="s">
        <v>222</v>
      </c>
      <c r="B138" s="46"/>
      <c r="C138" s="18"/>
      <c r="D138" s="17"/>
      <c r="E138" s="18"/>
      <c r="F138" s="50"/>
      <c r="G138" s="50"/>
      <c r="H138" s="18"/>
      <c r="I138" s="18"/>
      <c r="J138" s="18"/>
      <c r="K138" s="18"/>
      <c r="L138" s="17"/>
    </row>
    <row r="139" spans="1:12" s="2" customFormat="1" ht="11.25" customHeight="1">
      <c r="A139" s="11" t="s">
        <v>223</v>
      </c>
      <c r="B139" s="56" t="s">
        <v>224</v>
      </c>
      <c r="C139" s="13">
        <v>1.2</v>
      </c>
      <c r="D139" s="47"/>
      <c r="E139" s="14" t="s">
        <v>225</v>
      </c>
      <c r="F139" s="15"/>
      <c r="G139" s="15"/>
      <c r="H139" s="15"/>
      <c r="I139" s="48"/>
      <c r="J139" s="15">
        <f>Лист2!D129</f>
        <v>116300</v>
      </c>
      <c r="K139" s="12">
        <f>Лист2!G129</f>
        <v>5</v>
      </c>
      <c r="L139" s="12"/>
    </row>
    <row r="140" spans="1:12" s="2" customFormat="1" ht="11.25" customHeight="1">
      <c r="A140" s="130" t="s">
        <v>685</v>
      </c>
      <c r="B140" s="56" t="s">
        <v>224</v>
      </c>
      <c r="C140" s="13">
        <v>1.2</v>
      </c>
      <c r="D140" s="47"/>
      <c r="E140" s="14" t="s">
        <v>225</v>
      </c>
      <c r="F140" s="15"/>
      <c r="G140" s="15"/>
      <c r="H140" s="15"/>
      <c r="I140" s="48"/>
      <c r="J140" s="15">
        <f>Лист2!D130</f>
        <v>116300</v>
      </c>
      <c r="K140" s="12">
        <f>Лист2!G130</f>
        <v>10</v>
      </c>
      <c r="L140" s="12"/>
    </row>
    <row r="141" spans="1:8" s="2" customFormat="1" ht="12.75" customHeight="1">
      <c r="A141" s="63" t="s">
        <v>226</v>
      </c>
      <c r="F141" s="64" t="s">
        <v>0</v>
      </c>
      <c r="G141" s="64" t="s">
        <v>0</v>
      </c>
      <c r="H141"/>
    </row>
    <row r="142" spans="1:12" s="2" customFormat="1" ht="11.25" customHeight="1">
      <c r="A142" s="11" t="s">
        <v>227</v>
      </c>
      <c r="B142" s="12" t="s">
        <v>228</v>
      </c>
      <c r="C142" s="37">
        <v>50</v>
      </c>
      <c r="D142" s="12"/>
      <c r="E142" s="12">
        <v>2000</v>
      </c>
      <c r="F142" s="13"/>
      <c r="G142" s="13"/>
      <c r="H142" s="13"/>
      <c r="I142" s="48" t="str">
        <f>Лист2!B66</f>
        <v>Ст.3</v>
      </c>
      <c r="J142" s="37">
        <f>Лист2!D66</f>
        <v>63500</v>
      </c>
      <c r="K142" s="12"/>
      <c r="L142" s="12">
        <f>Лист2!G66</f>
        <v>2</v>
      </c>
    </row>
    <row r="143" spans="1:12" s="2" customFormat="1" ht="11.25" customHeight="1">
      <c r="A143" s="11" t="s">
        <v>229</v>
      </c>
      <c r="B143" s="12" t="s">
        <v>230</v>
      </c>
      <c r="C143" s="37">
        <v>50</v>
      </c>
      <c r="D143" s="12"/>
      <c r="E143" s="12">
        <v>2000</v>
      </c>
      <c r="F143" s="13"/>
      <c r="G143" s="13"/>
      <c r="H143" s="13"/>
      <c r="I143" s="48" t="str">
        <f>Лист2!B67</f>
        <v>Ст.3</v>
      </c>
      <c r="J143" s="37">
        <f>Лист2!D67</f>
        <v>58250</v>
      </c>
      <c r="K143" s="12"/>
      <c r="L143" s="12">
        <f>Лист2!G67</f>
        <v>4</v>
      </c>
    </row>
    <row r="144" spans="1:12" s="2" customFormat="1" ht="11.25" customHeight="1">
      <c r="A144" s="11" t="s">
        <v>231</v>
      </c>
      <c r="B144" s="12" t="s">
        <v>232</v>
      </c>
      <c r="C144" s="37">
        <v>100</v>
      </c>
      <c r="D144" s="12"/>
      <c r="E144" s="12">
        <v>3000</v>
      </c>
      <c r="F144" s="13"/>
      <c r="G144" s="13"/>
      <c r="H144" s="13"/>
      <c r="I144" s="48" t="str">
        <f>Лист2!B68</f>
        <v>Ст.3</v>
      </c>
      <c r="J144" s="37">
        <f>Лист2!D68</f>
        <v>93840</v>
      </c>
      <c r="K144" s="12"/>
      <c r="L144" s="12">
        <f>Лист2!G68</f>
        <v>12.5</v>
      </c>
    </row>
    <row r="145" spans="1:12" s="2" customFormat="1" ht="11.25" customHeight="1">
      <c r="A145" s="11" t="s">
        <v>233</v>
      </c>
      <c r="B145" s="12" t="s">
        <v>232</v>
      </c>
      <c r="C145" s="37">
        <v>100</v>
      </c>
      <c r="D145" s="12"/>
      <c r="E145" s="12">
        <v>6000</v>
      </c>
      <c r="F145" s="13"/>
      <c r="G145" s="13"/>
      <c r="H145" s="13"/>
      <c r="I145" s="48" t="str">
        <f>Лист2!B69</f>
        <v>Ст.3</v>
      </c>
      <c r="J145" s="37">
        <f>Лист2!D69</f>
        <v>93840</v>
      </c>
      <c r="K145" s="12"/>
      <c r="L145" s="12">
        <f>Лист2!G69</f>
        <v>25</v>
      </c>
    </row>
    <row r="146" s="2" customFormat="1" ht="11.25" customHeight="1">
      <c r="A146" s="65" t="s">
        <v>234</v>
      </c>
    </row>
    <row r="147" s="2" customFormat="1" ht="11.25" customHeight="1">
      <c r="A147" s="63" t="s">
        <v>235</v>
      </c>
    </row>
    <row r="148" spans="1:12" s="2" customFormat="1" ht="10.5" customHeight="1">
      <c r="A148" s="11" t="s">
        <v>236</v>
      </c>
      <c r="B148" s="12" t="s">
        <v>237</v>
      </c>
      <c r="C148" s="12" t="s">
        <v>238</v>
      </c>
      <c r="D148" s="47"/>
      <c r="E148" s="14">
        <f>Лист2!F148*1000</f>
        <v>6000</v>
      </c>
      <c r="F148" s="15"/>
      <c r="G148" s="15"/>
      <c r="H148" s="15"/>
      <c r="I148" s="48" t="str">
        <f>Лист2!B148</f>
        <v>Ст.3</v>
      </c>
      <c r="J148" s="15">
        <f>Лист2!D148</f>
        <v>75500</v>
      </c>
      <c r="K148" s="32">
        <f>Лист2!E148</f>
        <v>1.3</v>
      </c>
      <c r="L148" s="12">
        <f aca="true" t="shared" si="7" ref="L148:L158">PRODUCT(E148,K148,0.001)</f>
        <v>7.8</v>
      </c>
    </row>
    <row r="149" spans="1:12" s="2" customFormat="1" ht="11.25" customHeight="1">
      <c r="A149" s="11" t="s">
        <v>239</v>
      </c>
      <c r="B149" s="12" t="s">
        <v>240</v>
      </c>
      <c r="C149" s="12" t="s">
        <v>241</v>
      </c>
      <c r="D149" s="47"/>
      <c r="E149" s="14">
        <f>Лист2!F149*1000</f>
        <v>6000</v>
      </c>
      <c r="F149" s="15"/>
      <c r="G149" s="15"/>
      <c r="H149" s="15"/>
      <c r="I149" s="48" t="str">
        <f>Лист2!B149</f>
        <v>Ст.3</v>
      </c>
      <c r="J149" s="15">
        <f>Лист2!D149</f>
        <v>74500</v>
      </c>
      <c r="K149" s="32">
        <f>Лист2!E149</f>
        <v>1.6666666</v>
      </c>
      <c r="L149" s="12">
        <f t="shared" si="7"/>
        <v>9.9999996</v>
      </c>
    </row>
    <row r="150" spans="1:12" s="2" customFormat="1" ht="12" customHeight="1">
      <c r="A150" s="11" t="s">
        <v>242</v>
      </c>
      <c r="B150" s="12" t="s">
        <v>243</v>
      </c>
      <c r="C150" s="12" t="s">
        <v>244</v>
      </c>
      <c r="D150" s="47"/>
      <c r="E150" s="14">
        <f>Лист2!F150*1000</f>
        <v>6000</v>
      </c>
      <c r="F150" s="15"/>
      <c r="G150" s="15"/>
      <c r="H150" s="15"/>
      <c r="I150" s="48" t="str">
        <f>Лист2!B150</f>
        <v>Ст.3</v>
      </c>
      <c r="J150" s="15">
        <f>Лист2!D150</f>
        <v>72500</v>
      </c>
      <c r="K150" s="32">
        <f>Лист2!E150</f>
        <v>2.4</v>
      </c>
      <c r="L150" s="12">
        <f t="shared" si="7"/>
        <v>14.4</v>
      </c>
    </row>
    <row r="151" spans="1:12" s="2" customFormat="1" ht="12.75" customHeight="1">
      <c r="A151" s="11" t="s">
        <v>245</v>
      </c>
      <c r="B151" s="12" t="s">
        <v>246</v>
      </c>
      <c r="C151" s="12" t="s">
        <v>247</v>
      </c>
      <c r="D151" s="47"/>
      <c r="E151" s="14">
        <f>Лист2!F151*1000</f>
        <v>12000</v>
      </c>
      <c r="F151" s="15"/>
      <c r="G151" s="15"/>
      <c r="H151" s="15"/>
      <c r="I151" s="48" t="str">
        <f>Лист2!B151</f>
        <v>Ст.3</v>
      </c>
      <c r="J151" s="15">
        <f>Лист2!D151</f>
        <v>72500</v>
      </c>
      <c r="K151" s="32">
        <f>Лист2!E151</f>
        <v>3.091666</v>
      </c>
      <c r="L151" s="12">
        <f t="shared" si="7"/>
        <v>37.099992</v>
      </c>
    </row>
    <row r="152" spans="1:12" s="2" customFormat="1" ht="11.25" customHeight="1">
      <c r="A152" s="11" t="s">
        <v>248</v>
      </c>
      <c r="B152" s="12" t="s">
        <v>250</v>
      </c>
      <c r="C152" s="12" t="s">
        <v>251</v>
      </c>
      <c r="D152" s="47"/>
      <c r="E152" s="14">
        <f>Лист2!F152*1000</f>
        <v>6000</v>
      </c>
      <c r="F152" s="15"/>
      <c r="G152" s="15"/>
      <c r="H152" s="15"/>
      <c r="I152" s="48" t="str">
        <f>Лист2!B152</f>
        <v>Ст.3</v>
      </c>
      <c r="J152" s="15">
        <f>Лист2!D152</f>
        <v>72500</v>
      </c>
      <c r="K152" s="32">
        <f>Лист2!E152</f>
        <v>3.85</v>
      </c>
      <c r="L152" s="12">
        <f t="shared" si="7"/>
        <v>23.1</v>
      </c>
    </row>
    <row r="153" spans="1:12" s="2" customFormat="1" ht="11.25" customHeight="1">
      <c r="A153" s="11" t="s">
        <v>249</v>
      </c>
      <c r="B153" s="12" t="s">
        <v>252</v>
      </c>
      <c r="C153" s="12" t="s">
        <v>253</v>
      </c>
      <c r="D153" s="47"/>
      <c r="E153" s="14">
        <f>Лист2!F153*1000</f>
        <v>6000</v>
      </c>
      <c r="F153" s="15"/>
      <c r="G153" s="15"/>
      <c r="H153" s="15"/>
      <c r="I153" s="48" t="str">
        <f>Лист2!B153</f>
        <v>Ст.3</v>
      </c>
      <c r="J153" s="15">
        <f>Лист2!D153</f>
        <v>72500</v>
      </c>
      <c r="K153" s="32">
        <f>Лист2!E153</f>
        <v>4.91666</v>
      </c>
      <c r="L153" s="12">
        <f t="shared" si="7"/>
        <v>29.499960000000005</v>
      </c>
    </row>
    <row r="154" spans="1:12" s="2" customFormat="1" ht="11.25" customHeight="1">
      <c r="A154" s="9" t="s">
        <v>254</v>
      </c>
      <c r="B154" s="10"/>
      <c r="C154" s="10"/>
      <c r="D154" s="66" t="s">
        <v>0</v>
      </c>
      <c r="E154" s="66" t="s">
        <v>0</v>
      </c>
      <c r="F154" s="67" t="s">
        <v>0</v>
      </c>
      <c r="G154" s="67" t="s">
        <v>0</v>
      </c>
      <c r="H154" s="67"/>
      <c r="I154" s="48"/>
      <c r="J154" s="15"/>
      <c r="K154" s="66" t="s">
        <v>0</v>
      </c>
      <c r="L154" s="66" t="s">
        <v>0</v>
      </c>
    </row>
    <row r="155" spans="1:12" s="2" customFormat="1" ht="11.25" customHeight="1">
      <c r="A155" s="130" t="s">
        <v>705</v>
      </c>
      <c r="B155" s="12" t="s">
        <v>255</v>
      </c>
      <c r="C155" s="12">
        <v>57</v>
      </c>
      <c r="D155" s="47"/>
      <c r="E155" s="14">
        <f>Лист2!F155*1000</f>
        <v>12000</v>
      </c>
      <c r="F155" s="15"/>
      <c r="G155" s="15"/>
      <c r="H155" s="15"/>
      <c r="I155" s="48" t="str">
        <f>Лист2!B155</f>
        <v>Ст.3</v>
      </c>
      <c r="J155" s="15">
        <f>Лист2!D155</f>
        <v>73500</v>
      </c>
      <c r="K155" s="32">
        <f>Лист2!E155</f>
        <v>4.625</v>
      </c>
      <c r="L155" s="12">
        <f aca="true" t="shared" si="8" ref="L155:L173">PRODUCT(E155,K155,0.001)</f>
        <v>55.5</v>
      </c>
    </row>
    <row r="156" spans="1:12" s="2" customFormat="1" ht="11.25" customHeight="1">
      <c r="A156" s="130" t="s">
        <v>256</v>
      </c>
      <c r="B156" s="12" t="s">
        <v>257</v>
      </c>
      <c r="C156" s="12">
        <v>76</v>
      </c>
      <c r="D156" s="47"/>
      <c r="E156" s="14">
        <f>Лист2!F156*1000</f>
        <v>12000</v>
      </c>
      <c r="F156" s="15"/>
      <c r="G156" s="15"/>
      <c r="H156" s="15"/>
      <c r="I156" s="48" t="str">
        <f>Лист2!B156</f>
        <v>Ст.3</v>
      </c>
      <c r="J156" s="15">
        <f>Лист2!D156</f>
        <v>73500</v>
      </c>
      <c r="K156" s="32">
        <f>Лист2!E156</f>
        <v>6.266666</v>
      </c>
      <c r="L156" s="12">
        <f t="shared" si="8"/>
        <v>75.199992</v>
      </c>
    </row>
    <row r="157" spans="1:12" s="2" customFormat="1" ht="11.25" customHeight="1">
      <c r="A157" s="130" t="s">
        <v>258</v>
      </c>
      <c r="B157" s="12" t="s">
        <v>259</v>
      </c>
      <c r="C157" s="12">
        <v>89</v>
      </c>
      <c r="D157" s="47"/>
      <c r="E157" s="14">
        <f>Лист2!F157*1000</f>
        <v>12000</v>
      </c>
      <c r="F157" s="15"/>
      <c r="G157" s="15"/>
      <c r="H157" s="15"/>
      <c r="I157" s="48" t="str">
        <f>Лист2!B157</f>
        <v>Ст.3</v>
      </c>
      <c r="J157" s="15">
        <f>Лист2!D157</f>
        <v>73500</v>
      </c>
      <c r="K157" s="32">
        <f>Лист2!E157</f>
        <v>7.416666</v>
      </c>
      <c r="L157" s="12">
        <f t="shared" si="8"/>
        <v>88.999992</v>
      </c>
    </row>
    <row r="158" spans="1:12" s="2" customFormat="1" ht="11.25" customHeight="1">
      <c r="A158" s="130" t="s">
        <v>260</v>
      </c>
      <c r="B158" s="12" t="s">
        <v>261</v>
      </c>
      <c r="C158" s="12">
        <v>108</v>
      </c>
      <c r="D158" s="47"/>
      <c r="E158" s="14">
        <f>Лист2!F158*1000</f>
        <v>12000</v>
      </c>
      <c r="F158" s="15"/>
      <c r="G158" s="15"/>
      <c r="H158" s="15"/>
      <c r="I158" s="48" t="str">
        <f>Лист2!B158</f>
        <v>Ст.3</v>
      </c>
      <c r="J158" s="15">
        <f>Лист2!D158</f>
        <v>72500</v>
      </c>
      <c r="K158" s="32">
        <f>Лист2!E158</f>
        <v>9.025</v>
      </c>
      <c r="L158" s="12">
        <f t="shared" si="8"/>
        <v>108.3</v>
      </c>
    </row>
    <row r="159" spans="1:12" s="2" customFormat="1" ht="11.25" customHeight="1">
      <c r="A159" s="130" t="s">
        <v>262</v>
      </c>
      <c r="B159" s="125" t="s">
        <v>711</v>
      </c>
      <c r="C159" s="12">
        <v>114</v>
      </c>
      <c r="D159" s="47"/>
      <c r="E159" s="14">
        <f>Лист2!F159*1000</f>
        <v>12000</v>
      </c>
      <c r="F159" s="15"/>
      <c r="G159" s="15"/>
      <c r="H159" s="15"/>
      <c r="I159" s="48" t="str">
        <f>Лист2!B159</f>
        <v>Ст.3</v>
      </c>
      <c r="J159" s="15">
        <f>Лист2!D159</f>
        <v>74500</v>
      </c>
      <c r="K159" s="32">
        <f>Лист2!E159</f>
        <v>12.1666</v>
      </c>
      <c r="L159" s="12">
        <f t="shared" si="8"/>
        <v>145.9992</v>
      </c>
    </row>
    <row r="160" spans="1:12" s="2" customFormat="1" ht="11.25" customHeight="1">
      <c r="A160" s="130" t="s">
        <v>263</v>
      </c>
      <c r="B160" s="125" t="s">
        <v>716</v>
      </c>
      <c r="C160" s="12">
        <v>133</v>
      </c>
      <c r="D160" s="47"/>
      <c r="E160" s="14">
        <f>Лист2!F160*1000</f>
        <v>12000</v>
      </c>
      <c r="F160" s="15"/>
      <c r="G160" s="15"/>
      <c r="H160" s="15"/>
      <c r="I160" s="48" t="str">
        <f>Лист2!B160</f>
        <v>Ст.3</v>
      </c>
      <c r="J160" s="15">
        <f>Лист2!D160</f>
        <v>72500</v>
      </c>
      <c r="K160" s="32">
        <f>Лист2!E160</f>
        <v>12.75</v>
      </c>
      <c r="L160" s="12">
        <f t="shared" si="8"/>
        <v>153</v>
      </c>
    </row>
    <row r="161" spans="1:12" s="2" customFormat="1" ht="11.25" customHeight="1">
      <c r="A161" s="130" t="s">
        <v>264</v>
      </c>
      <c r="B161" s="125" t="s">
        <v>717</v>
      </c>
      <c r="C161" s="12">
        <v>133</v>
      </c>
      <c r="D161" s="47"/>
      <c r="E161" s="14">
        <f>Лист2!F161*1000</f>
        <v>12000</v>
      </c>
      <c r="F161" s="15"/>
      <c r="G161" s="15"/>
      <c r="H161" s="15"/>
      <c r="I161" s="48" t="str">
        <f>Лист2!B161</f>
        <v>Ст.3</v>
      </c>
      <c r="J161" s="15">
        <f>Лист2!D161</f>
        <v>72500</v>
      </c>
      <c r="K161" s="32">
        <f>Лист2!E161</f>
        <v>14.2666666</v>
      </c>
      <c r="L161" s="12">
        <f t="shared" si="8"/>
        <v>171.19999920000004</v>
      </c>
    </row>
    <row r="162" spans="1:12" s="2" customFormat="1" ht="11.25" customHeight="1">
      <c r="A162" s="130" t="s">
        <v>265</v>
      </c>
      <c r="B162" s="12" t="s">
        <v>266</v>
      </c>
      <c r="C162" s="12">
        <v>159</v>
      </c>
      <c r="D162" s="47"/>
      <c r="E162" s="14">
        <f>Лист2!F162*1000</f>
        <v>12000</v>
      </c>
      <c r="F162" s="15"/>
      <c r="G162" s="15"/>
      <c r="H162" s="15"/>
      <c r="I162" s="48" t="str">
        <f>Лист2!B162</f>
        <v>Ст.3</v>
      </c>
      <c r="J162" s="15">
        <f>Лист2!D162</f>
        <v>74500</v>
      </c>
      <c r="K162" s="32">
        <f>Лист2!E162</f>
        <v>15.33333</v>
      </c>
      <c r="L162" s="12">
        <f t="shared" si="8"/>
        <v>183.99996</v>
      </c>
    </row>
    <row r="163" spans="1:12" s="2" customFormat="1" ht="11.25" customHeight="1">
      <c r="A163" s="130" t="s">
        <v>781</v>
      </c>
      <c r="B163" s="12" t="s">
        <v>267</v>
      </c>
      <c r="C163" s="12">
        <v>159</v>
      </c>
      <c r="D163" s="47"/>
      <c r="E163" s="14">
        <f>Лист2!F163*1000</f>
        <v>12000</v>
      </c>
      <c r="F163" s="15"/>
      <c r="G163" s="15"/>
      <c r="H163" s="15"/>
      <c r="I163" s="48" t="str">
        <f>Лист2!B163</f>
        <v>Ст.3</v>
      </c>
      <c r="J163" s="15">
        <f>Лист2!D163</f>
        <v>74500</v>
      </c>
      <c r="K163" s="32">
        <f>Лист2!E163</f>
        <v>17.166666</v>
      </c>
      <c r="L163" s="12">
        <f t="shared" si="8"/>
        <v>205.999992</v>
      </c>
    </row>
    <row r="164" spans="1:12" s="2" customFormat="1" ht="11.25" customHeight="1">
      <c r="A164" s="130" t="s">
        <v>782</v>
      </c>
      <c r="B164" s="12" t="s">
        <v>268</v>
      </c>
      <c r="C164" s="12">
        <v>219</v>
      </c>
      <c r="D164" s="47"/>
      <c r="E164" s="14">
        <f>Лист2!F164*1000</f>
        <v>12000</v>
      </c>
      <c r="F164" s="15"/>
      <c r="G164" s="15"/>
      <c r="H164" s="15"/>
      <c r="I164" s="48" t="str">
        <f>Лист2!B164</f>
        <v>Ст.3</v>
      </c>
      <c r="J164" s="15">
        <f>Лист2!D164</f>
        <v>75500</v>
      </c>
      <c r="K164" s="32">
        <f>Лист2!E164</f>
        <v>26.4</v>
      </c>
      <c r="L164" s="12">
        <f t="shared" si="8"/>
        <v>316.8</v>
      </c>
    </row>
    <row r="165" spans="1:12" s="2" customFormat="1" ht="11.25" customHeight="1">
      <c r="A165" s="9" t="s">
        <v>269</v>
      </c>
      <c r="B165" s="18"/>
      <c r="C165" s="18"/>
      <c r="D165" s="68"/>
      <c r="F165" s="19"/>
      <c r="G165" s="19"/>
      <c r="H165" s="19"/>
      <c r="I165" s="33"/>
      <c r="J165" s="19"/>
      <c r="K165" s="68"/>
      <c r="L165" s="12"/>
    </row>
    <row r="166" spans="1:12" s="2" customFormat="1" ht="12.75" customHeight="1">
      <c r="A166" s="11" t="s">
        <v>270</v>
      </c>
      <c r="B166" s="12" t="s">
        <v>271</v>
      </c>
      <c r="C166" s="15" t="s">
        <v>238</v>
      </c>
      <c r="D166" s="47"/>
      <c r="E166" s="14">
        <f>Лист2!F132*1000</f>
        <v>7800</v>
      </c>
      <c r="F166" s="15"/>
      <c r="G166" s="15"/>
      <c r="H166" s="15"/>
      <c r="I166" s="48" t="str">
        <f>Лист2!B132</f>
        <v>Ст.3</v>
      </c>
      <c r="J166" s="15">
        <f>Лист2!D132</f>
        <v>110200</v>
      </c>
      <c r="K166" s="32">
        <f>Лист2!E132</f>
        <v>1.34615</v>
      </c>
      <c r="L166" s="12">
        <f aca="true" t="shared" si="9" ref="L166:L176">PRODUCT(E166,K166,0.001)</f>
        <v>10.49997</v>
      </c>
    </row>
    <row r="167" spans="1:12" s="2" customFormat="1" ht="11.25" customHeight="1">
      <c r="A167" s="11" t="s">
        <v>272</v>
      </c>
      <c r="B167" s="12" t="s">
        <v>273</v>
      </c>
      <c r="C167" s="37" t="s">
        <v>241</v>
      </c>
      <c r="D167" s="47"/>
      <c r="E167" s="14">
        <f>Лист2!F133*1000</f>
        <v>6000</v>
      </c>
      <c r="F167" s="37"/>
      <c r="G167" s="37"/>
      <c r="H167" s="15"/>
      <c r="I167" s="48" t="str">
        <f>Лист2!B133</f>
        <v>Ст.3</v>
      </c>
      <c r="J167" s="15">
        <f>Лист2!D133</f>
        <v>105100</v>
      </c>
      <c r="K167" s="32">
        <f>Лист2!E133</f>
        <v>1.75</v>
      </c>
      <c r="L167" s="12">
        <f t="shared" si="9"/>
        <v>10.5</v>
      </c>
    </row>
    <row r="168" spans="1:12" s="2" customFormat="1" ht="11.25" customHeight="1">
      <c r="A168" s="11" t="s">
        <v>274</v>
      </c>
      <c r="B168" s="12" t="s">
        <v>275</v>
      </c>
      <c r="C168" s="37" t="s">
        <v>244</v>
      </c>
      <c r="D168" s="47"/>
      <c r="E168" s="14">
        <f>Лист2!F134*1000</f>
        <v>6000</v>
      </c>
      <c r="F168" s="37"/>
      <c r="G168" s="37"/>
      <c r="H168" s="15"/>
      <c r="I168" s="48" t="str">
        <f>Лист2!B134</f>
        <v>Ст.3</v>
      </c>
      <c r="J168" s="15">
        <f>Лист2!D134</f>
        <v>105100</v>
      </c>
      <c r="K168" s="32">
        <f>Лист2!E134</f>
        <v>2.5</v>
      </c>
      <c r="L168" s="12">
        <f t="shared" si="9"/>
        <v>15</v>
      </c>
    </row>
    <row r="169" spans="1:12" s="2" customFormat="1" ht="11.25" customHeight="1">
      <c r="A169" s="11" t="s">
        <v>276</v>
      </c>
      <c r="B169" s="12" t="s">
        <v>277</v>
      </c>
      <c r="C169" s="37" t="s">
        <v>247</v>
      </c>
      <c r="D169" s="47"/>
      <c r="E169" s="14">
        <f>Лист2!F135*1000</f>
        <v>6000</v>
      </c>
      <c r="F169" s="37"/>
      <c r="G169" s="37"/>
      <c r="H169" s="15"/>
      <c r="I169" s="48" t="str">
        <f>Лист2!B135</f>
        <v>Ст.3</v>
      </c>
      <c r="J169" s="15">
        <f>Лист2!D135</f>
        <v>105100</v>
      </c>
      <c r="K169" s="32">
        <f>Лист2!E135</f>
        <v>3.1833333</v>
      </c>
      <c r="L169" s="12">
        <f t="shared" si="9"/>
        <v>19.099999800000003</v>
      </c>
    </row>
    <row r="170" spans="1:12" s="2" customFormat="1" ht="11.25" customHeight="1">
      <c r="A170" s="11" t="s">
        <v>278</v>
      </c>
      <c r="B170" s="12" t="s">
        <v>279</v>
      </c>
      <c r="C170" s="37" t="s">
        <v>251</v>
      </c>
      <c r="D170" s="47"/>
      <c r="E170" s="14">
        <f>Лист2!F136*1000</f>
        <v>6000</v>
      </c>
      <c r="F170" s="37"/>
      <c r="G170" s="37"/>
      <c r="H170" s="15"/>
      <c r="I170" s="48" t="str">
        <f>Лист2!B136</f>
        <v>Ст.3</v>
      </c>
      <c r="J170" s="15">
        <f>Лист2!D136</f>
        <v>105100</v>
      </c>
      <c r="K170" s="32">
        <f>Лист2!E136</f>
        <v>4</v>
      </c>
      <c r="L170" s="12">
        <f t="shared" si="9"/>
        <v>24</v>
      </c>
    </row>
    <row r="171" spans="1:12" s="2" customFormat="1" ht="11.25" customHeight="1">
      <c r="A171" s="11" t="s">
        <v>280</v>
      </c>
      <c r="B171" s="125" t="s">
        <v>720</v>
      </c>
      <c r="C171" s="37" t="s">
        <v>253</v>
      </c>
      <c r="D171" s="47"/>
      <c r="E171" s="14">
        <f>Лист2!F137*1000</f>
        <v>6000</v>
      </c>
      <c r="F171" s="37"/>
      <c r="G171" s="37"/>
      <c r="H171" s="15"/>
      <c r="I171" s="48" t="str">
        <f>Лист2!B137</f>
        <v>Ст.3</v>
      </c>
      <c r="J171" s="15">
        <f>Лист2!D137</f>
        <v>101000</v>
      </c>
      <c r="K171" s="32">
        <f>Лист2!E137</f>
        <v>5.05</v>
      </c>
      <c r="L171" s="12">
        <f t="shared" si="9"/>
        <v>30.3</v>
      </c>
    </row>
    <row r="172" spans="1:12" s="2" customFormat="1" ht="11.25" customHeight="1">
      <c r="A172" s="11" t="s">
        <v>281</v>
      </c>
      <c r="B172" s="12" t="s">
        <v>282</v>
      </c>
      <c r="C172" s="37">
        <v>57</v>
      </c>
      <c r="D172" s="47"/>
      <c r="E172" s="14">
        <f>Лист2!F138*1000</f>
        <v>6000</v>
      </c>
      <c r="F172" s="37"/>
      <c r="G172" s="37"/>
      <c r="H172" s="15"/>
      <c r="I172" s="48" t="str">
        <f>Лист2!B138</f>
        <v>Ст.3</v>
      </c>
      <c r="J172" s="15">
        <f>Лист2!D138</f>
        <v>101000</v>
      </c>
      <c r="K172" s="32">
        <f>Лист2!E138</f>
        <v>4.833333</v>
      </c>
      <c r="L172" s="12">
        <f>PRODUCT(E172,K172,0.001)</f>
        <v>28.999998</v>
      </c>
    </row>
    <row r="173" spans="1:12" s="2" customFormat="1" ht="11.25" customHeight="1">
      <c r="A173" s="11" t="s">
        <v>283</v>
      </c>
      <c r="B173" s="125" t="s">
        <v>730</v>
      </c>
      <c r="C173" s="37">
        <v>76</v>
      </c>
      <c r="D173" s="47"/>
      <c r="E173" s="14">
        <f>Лист2!F139*1000</f>
        <v>12000</v>
      </c>
      <c r="F173" s="37"/>
      <c r="G173" s="37"/>
      <c r="H173" s="15"/>
      <c r="I173" s="48" t="str">
        <f>Лист2!B139</f>
        <v>Ст.3</v>
      </c>
      <c r="J173" s="15">
        <f>Лист2!D139</f>
        <v>102000</v>
      </c>
      <c r="K173" s="32">
        <f>Лист2!E139</f>
        <v>5.583333</v>
      </c>
      <c r="L173" s="12">
        <f>PRODUCT(E173,K173,0.001)</f>
        <v>66.999996</v>
      </c>
    </row>
    <row r="174" spans="1:12" s="2" customFormat="1" ht="11.25" customHeight="1">
      <c r="A174" s="11" t="s">
        <v>284</v>
      </c>
      <c r="B174" s="125" t="s">
        <v>718</v>
      </c>
      <c r="C174" s="37">
        <v>76</v>
      </c>
      <c r="D174" s="47"/>
      <c r="E174" s="14">
        <f>Лист2!F140*1000</f>
        <v>6000</v>
      </c>
      <c r="F174" s="37"/>
      <c r="G174" s="37"/>
      <c r="H174" s="15"/>
      <c r="I174" s="48" t="str">
        <f>Лист2!B140</f>
        <v>Ст.3</v>
      </c>
      <c r="J174" s="15">
        <f>Лист2!D140</f>
        <v>101000</v>
      </c>
      <c r="K174" s="32">
        <f>Лист2!E140</f>
        <v>6.46666</v>
      </c>
      <c r="L174" s="12">
        <f>PRODUCT(E174,K174,0.001)</f>
        <v>38.79996</v>
      </c>
    </row>
    <row r="175" spans="1:12" s="2" customFormat="1" ht="11.25" customHeight="1">
      <c r="A175" s="11" t="s">
        <v>285</v>
      </c>
      <c r="B175" s="12" t="s">
        <v>286</v>
      </c>
      <c r="C175" s="37">
        <v>89</v>
      </c>
      <c r="D175" s="47"/>
      <c r="E175" s="14">
        <f>Лист2!F141*1000</f>
        <v>6000</v>
      </c>
      <c r="F175" s="37"/>
      <c r="G175" s="37"/>
      <c r="H175" s="15"/>
      <c r="I175" s="48" t="str">
        <f>Лист2!B141</f>
        <v>Ст.3</v>
      </c>
      <c r="J175" s="15">
        <f>Лист2!D141</f>
        <v>101000</v>
      </c>
      <c r="K175" s="32">
        <f>Лист2!E141</f>
        <v>7.83333</v>
      </c>
      <c r="L175" s="12">
        <f>PRODUCT(E175,K175,0.001)</f>
        <v>46.99998</v>
      </c>
    </row>
    <row r="176" spans="1:12" s="2" customFormat="1" ht="11.25" customHeight="1">
      <c r="A176" s="11" t="s">
        <v>783</v>
      </c>
      <c r="B176" s="125" t="s">
        <v>697</v>
      </c>
      <c r="C176" s="37">
        <v>108</v>
      </c>
      <c r="D176" s="47"/>
      <c r="E176" s="14">
        <f>Лист2!F142*1000</f>
        <v>6000</v>
      </c>
      <c r="F176" s="37"/>
      <c r="G176" s="37"/>
      <c r="H176" s="15"/>
      <c r="I176" s="48" t="str">
        <f>Лист2!B142</f>
        <v>Ст.3</v>
      </c>
      <c r="J176" s="15">
        <f>Лист2!D142</f>
        <v>101000</v>
      </c>
      <c r="K176" s="32">
        <f>Лист2!E142</f>
        <v>9.333333</v>
      </c>
      <c r="L176" s="12">
        <f>PRODUCT(E176,K176,0.001)</f>
        <v>55.999998</v>
      </c>
    </row>
    <row r="177" spans="1:12" s="2" customFormat="1" ht="11.25" customHeight="1">
      <c r="A177" s="9" t="s">
        <v>287</v>
      </c>
      <c r="B177" s="10"/>
      <c r="C177" s="10"/>
      <c r="D177" s="17" t="s">
        <v>0</v>
      </c>
      <c r="E177" s="26"/>
      <c r="K177" s="17" t="s">
        <v>0</v>
      </c>
      <c r="L177" s="17" t="s">
        <v>0</v>
      </c>
    </row>
    <row r="178" spans="1:12" s="2" customFormat="1" ht="11.25" customHeight="1">
      <c r="A178" s="11" t="s">
        <v>288</v>
      </c>
      <c r="B178" s="12" t="s">
        <v>289</v>
      </c>
      <c r="C178" s="14">
        <v>15</v>
      </c>
      <c r="D178" s="13"/>
      <c r="E178" s="14">
        <f>Лист2!F166*1000</f>
        <v>6000</v>
      </c>
      <c r="F178" s="15"/>
      <c r="G178" s="15"/>
      <c r="H178" s="13"/>
      <c r="I178" s="48" t="str">
        <f>Лист2!B166</f>
        <v>Ст.3</v>
      </c>
      <c r="J178" s="15">
        <f>Лист2!D166</f>
        <v>89800</v>
      </c>
      <c r="K178" s="32">
        <f>Лист2!E166</f>
        <v>0.616666</v>
      </c>
      <c r="L178" s="12">
        <f aca="true" t="shared" si="10" ref="L178:L229">PRODUCT(E178,K178,0.001)</f>
        <v>3.699996</v>
      </c>
    </row>
    <row r="179" spans="1:12" s="2" customFormat="1" ht="11.25" customHeight="1">
      <c r="A179" s="11" t="s">
        <v>290</v>
      </c>
      <c r="B179" s="12" t="s">
        <v>291</v>
      </c>
      <c r="C179" s="14">
        <v>20</v>
      </c>
      <c r="D179" s="13"/>
      <c r="E179" s="14">
        <f>Лист2!F167*1000</f>
        <v>6000</v>
      </c>
      <c r="F179" s="15"/>
      <c r="G179" s="15"/>
      <c r="H179" s="13"/>
      <c r="I179" s="48" t="str">
        <f>Лист2!B167</f>
        <v>Ст.3</v>
      </c>
      <c r="J179" s="15">
        <f>Лист2!D167</f>
        <v>87800</v>
      </c>
      <c r="K179" s="32">
        <f>Лист2!E167</f>
        <v>0.883333</v>
      </c>
      <c r="L179" s="12">
        <f t="shared" si="10"/>
        <v>5.299998</v>
      </c>
    </row>
    <row r="180" spans="1:12" s="2" customFormat="1" ht="11.25" customHeight="1">
      <c r="A180" s="11" t="s">
        <v>292</v>
      </c>
      <c r="B180" s="12" t="s">
        <v>293</v>
      </c>
      <c r="C180" s="14">
        <v>20</v>
      </c>
      <c r="D180" s="13"/>
      <c r="E180" s="14">
        <f>Лист2!F168*1000</f>
        <v>6000</v>
      </c>
      <c r="F180" s="15"/>
      <c r="G180" s="15"/>
      <c r="H180" s="13"/>
      <c r="I180" s="48" t="str">
        <f>Лист2!B168</f>
        <v>Ст.3</v>
      </c>
      <c r="J180" s="15">
        <f>Лист2!D168</f>
        <v>79600</v>
      </c>
      <c r="K180" s="32">
        <f>Лист2!E168</f>
        <v>1.166666</v>
      </c>
      <c r="L180" s="12">
        <f t="shared" si="10"/>
        <v>6.999996</v>
      </c>
    </row>
    <row r="181" spans="1:12" s="2" customFormat="1" ht="11.25" customHeight="1">
      <c r="A181" s="11" t="s">
        <v>294</v>
      </c>
      <c r="B181" s="12" t="s">
        <v>295</v>
      </c>
      <c r="C181" s="14">
        <v>25</v>
      </c>
      <c r="D181" s="13"/>
      <c r="E181" s="14">
        <f>Лист2!F169*1000</f>
        <v>6000</v>
      </c>
      <c r="F181" s="15"/>
      <c r="G181" s="15"/>
      <c r="H181" s="13"/>
      <c r="I181" s="48" t="str">
        <f>Лист2!B169</f>
        <v>Ст.3</v>
      </c>
      <c r="J181" s="15">
        <f>Лист2!D169</f>
        <v>87800</v>
      </c>
      <c r="K181" s="32">
        <f>Лист2!E169</f>
        <v>1.16666</v>
      </c>
      <c r="L181" s="12">
        <f t="shared" si="10"/>
        <v>6.99996</v>
      </c>
    </row>
    <row r="182" spans="1:12" s="2" customFormat="1" ht="11.25" customHeight="1">
      <c r="A182" s="11" t="s">
        <v>296</v>
      </c>
      <c r="B182" s="12" t="s">
        <v>297</v>
      </c>
      <c r="C182" s="14">
        <v>25</v>
      </c>
      <c r="D182" s="13"/>
      <c r="E182" s="14">
        <f>Лист2!F170*1000</f>
        <v>6000</v>
      </c>
      <c r="F182" s="15"/>
      <c r="G182" s="15"/>
      <c r="H182" s="13"/>
      <c r="I182" s="48" t="str">
        <f>Лист2!B170</f>
        <v>Ст.3</v>
      </c>
      <c r="J182" s="15">
        <f>Лист2!D170</f>
        <v>79600</v>
      </c>
      <c r="K182" s="32">
        <f>Лист2!E170</f>
        <v>1.45</v>
      </c>
      <c r="L182" s="12">
        <f t="shared" si="10"/>
        <v>8.700000000000001</v>
      </c>
    </row>
    <row r="183" spans="1:12" s="2" customFormat="1" ht="12" customHeight="1">
      <c r="A183" s="11" t="s">
        <v>298</v>
      </c>
      <c r="B183" s="12" t="s">
        <v>299</v>
      </c>
      <c r="C183" s="14">
        <v>30</v>
      </c>
      <c r="D183" s="13"/>
      <c r="E183" s="14">
        <f>Лист2!F171*1000</f>
        <v>6000</v>
      </c>
      <c r="F183" s="15"/>
      <c r="G183" s="15"/>
      <c r="H183" s="13"/>
      <c r="I183" s="48" t="str">
        <f>Лист2!B171</f>
        <v>Ст.3</v>
      </c>
      <c r="J183" s="15">
        <f>Лист2!D171</f>
        <v>87800</v>
      </c>
      <c r="K183" s="32">
        <f>Лист2!E171</f>
        <v>1.333333333333</v>
      </c>
      <c r="L183" s="12">
        <f t="shared" si="10"/>
        <v>7.999999999998</v>
      </c>
    </row>
    <row r="184" spans="1:12" s="2" customFormat="1" ht="11.25" customHeight="1">
      <c r="A184" s="11" t="s">
        <v>300</v>
      </c>
      <c r="B184" s="12" t="s">
        <v>301</v>
      </c>
      <c r="C184" s="14">
        <v>30</v>
      </c>
      <c r="D184" s="13"/>
      <c r="E184" s="14">
        <f>Лист2!F172*1000</f>
        <v>6000</v>
      </c>
      <c r="F184" s="15"/>
      <c r="G184" s="15"/>
      <c r="H184" s="13"/>
      <c r="I184" s="48" t="str">
        <f>Лист2!B172</f>
        <v>Ст.3</v>
      </c>
      <c r="J184" s="15">
        <f>Лист2!D172</f>
        <v>79600</v>
      </c>
      <c r="K184" s="32">
        <f>Лист2!E172</f>
        <v>1.8</v>
      </c>
      <c r="L184" s="12">
        <f t="shared" si="10"/>
        <v>10.8</v>
      </c>
    </row>
    <row r="185" spans="1:12" s="2" customFormat="1" ht="11.25" customHeight="1">
      <c r="A185" s="11" t="s">
        <v>302</v>
      </c>
      <c r="B185" s="12" t="s">
        <v>303</v>
      </c>
      <c r="C185" s="14">
        <v>40</v>
      </c>
      <c r="D185" s="13"/>
      <c r="E185" s="14">
        <f>Лист2!F173*1000</f>
        <v>6000</v>
      </c>
      <c r="F185" s="15"/>
      <c r="G185" s="15"/>
      <c r="H185" s="13"/>
      <c r="I185" s="48" t="str">
        <f>Лист2!B173</f>
        <v>Ст.3</v>
      </c>
      <c r="J185" s="15">
        <f>Лист2!D173</f>
        <v>87800</v>
      </c>
      <c r="K185" s="32">
        <f>Лист2!E173</f>
        <v>1.3333333333</v>
      </c>
      <c r="L185" s="12">
        <f t="shared" si="10"/>
        <v>7.9999999998</v>
      </c>
    </row>
    <row r="186" spans="1:12" s="2" customFormat="1" ht="11.25" customHeight="1">
      <c r="A186" s="11" t="s">
        <v>304</v>
      </c>
      <c r="B186" s="12" t="s">
        <v>305</v>
      </c>
      <c r="C186" s="14">
        <v>40</v>
      </c>
      <c r="D186" s="13"/>
      <c r="E186" s="14">
        <f>Лист2!F174*1000</f>
        <v>6000</v>
      </c>
      <c r="F186" s="15"/>
      <c r="G186" s="15"/>
      <c r="H186" s="13"/>
      <c r="I186" s="48" t="str">
        <f>Лист2!B174</f>
        <v>Ст.3</v>
      </c>
      <c r="J186" s="15">
        <f>Лист2!D174</f>
        <v>76500</v>
      </c>
      <c r="K186" s="32">
        <f>Лист2!E174</f>
        <v>1.75</v>
      </c>
      <c r="L186" s="12">
        <f t="shared" si="10"/>
        <v>10.5</v>
      </c>
    </row>
    <row r="187" spans="1:12" s="2" customFormat="1" ht="11.25" customHeight="1">
      <c r="A187" s="11" t="s">
        <v>306</v>
      </c>
      <c r="B187" s="12" t="s">
        <v>307</v>
      </c>
      <c r="C187" s="14">
        <v>40</v>
      </c>
      <c r="D187" s="13"/>
      <c r="E187" s="14">
        <f>Лист2!F175*1000</f>
        <v>6000</v>
      </c>
      <c r="F187" s="15"/>
      <c r="G187" s="15"/>
      <c r="H187" s="13"/>
      <c r="I187" s="48" t="str">
        <f>Лист2!B175</f>
        <v>Ст.3</v>
      </c>
      <c r="J187" s="15">
        <f>Лист2!D175</f>
        <v>87800</v>
      </c>
      <c r="K187" s="32">
        <f>Лист2!E175</f>
        <v>1.5</v>
      </c>
      <c r="L187" s="12">
        <f t="shared" si="10"/>
        <v>9</v>
      </c>
    </row>
    <row r="188" spans="1:12" s="2" customFormat="1" ht="11.25" customHeight="1">
      <c r="A188" s="11" t="s">
        <v>308</v>
      </c>
      <c r="B188" s="12" t="s">
        <v>309</v>
      </c>
      <c r="C188" s="14">
        <v>40</v>
      </c>
      <c r="D188" s="13"/>
      <c r="E188" s="14">
        <f>Лист2!F176*1000</f>
        <v>6000</v>
      </c>
      <c r="F188" s="15"/>
      <c r="G188" s="15"/>
      <c r="H188" s="13"/>
      <c r="I188" s="48" t="str">
        <f>Лист2!B176</f>
        <v>Ст.3</v>
      </c>
      <c r="J188" s="15">
        <f>Лист2!D176</f>
        <v>77600</v>
      </c>
      <c r="K188" s="32">
        <f>Лист2!E176</f>
        <v>1.916666</v>
      </c>
      <c r="L188" s="12">
        <f t="shared" si="10"/>
        <v>11.499996</v>
      </c>
    </row>
    <row r="189" spans="1:12" s="2" customFormat="1" ht="11.25" customHeight="1">
      <c r="A189" s="11" t="s">
        <v>310</v>
      </c>
      <c r="B189" s="12" t="s">
        <v>311</v>
      </c>
      <c r="C189" s="14">
        <v>40</v>
      </c>
      <c r="D189" s="13"/>
      <c r="E189" s="14">
        <f>Лист2!F177*1000</f>
        <v>6000</v>
      </c>
      <c r="F189" s="15"/>
      <c r="G189" s="15"/>
      <c r="H189" s="13"/>
      <c r="I189" s="48" t="str">
        <f>Лист2!B177</f>
        <v>Ст.3</v>
      </c>
      <c r="J189" s="15">
        <f>Лист2!D177</f>
        <v>87800</v>
      </c>
      <c r="K189" s="32">
        <f>Лист2!E177</f>
        <v>1.88333333</v>
      </c>
      <c r="L189" s="12">
        <f t="shared" si="10"/>
        <v>11.299999979999999</v>
      </c>
    </row>
    <row r="190" spans="1:12" s="2" customFormat="1" ht="11.25" customHeight="1">
      <c r="A190" s="11" t="s">
        <v>312</v>
      </c>
      <c r="B190" s="12" t="s">
        <v>313</v>
      </c>
      <c r="C190" s="14">
        <v>40</v>
      </c>
      <c r="D190" s="13"/>
      <c r="E190" s="14">
        <f>Лист2!F178*1000</f>
        <v>6000</v>
      </c>
      <c r="F190" s="15"/>
      <c r="G190" s="15"/>
      <c r="H190" s="13"/>
      <c r="I190" s="48" t="str">
        <f>Лист2!B178</f>
        <v>Ст.3</v>
      </c>
      <c r="J190" s="15">
        <f>Лист2!D178</f>
        <v>79600</v>
      </c>
      <c r="K190" s="32">
        <f>Лист2!E178</f>
        <v>2.3333</v>
      </c>
      <c r="L190" s="12">
        <f t="shared" si="10"/>
        <v>13.999799999999999</v>
      </c>
    </row>
    <row r="191" spans="1:12" s="2" customFormat="1" ht="11.25" customHeight="1">
      <c r="A191" s="11" t="s">
        <v>314</v>
      </c>
      <c r="B191" s="12" t="s">
        <v>315</v>
      </c>
      <c r="C191" s="14">
        <v>40</v>
      </c>
      <c r="D191" s="13"/>
      <c r="E191" s="14">
        <f>Лист2!F179*1000</f>
        <v>6000</v>
      </c>
      <c r="F191" s="15"/>
      <c r="G191" s="15"/>
      <c r="H191" s="13"/>
      <c r="I191" s="48" t="str">
        <f>Лист2!B179</f>
        <v>Ст.3</v>
      </c>
      <c r="J191" s="15">
        <f>Лист2!D179</f>
        <v>74500</v>
      </c>
      <c r="K191" s="32">
        <f>Лист2!E179</f>
        <v>3.4166666</v>
      </c>
      <c r="L191" s="12">
        <f t="shared" si="10"/>
        <v>20.4999996</v>
      </c>
    </row>
    <row r="192" spans="1:12" s="2" customFormat="1" ht="11.25" customHeight="1">
      <c r="A192" s="11" t="s">
        <v>316</v>
      </c>
      <c r="B192" s="12" t="s">
        <v>317</v>
      </c>
      <c r="C192" s="14">
        <v>40</v>
      </c>
      <c r="D192" s="13"/>
      <c r="E192" s="14">
        <f>Лист2!F180*1000</f>
        <v>6000</v>
      </c>
      <c r="F192" s="15"/>
      <c r="G192" s="15"/>
      <c r="H192" s="13"/>
      <c r="I192" s="48" t="str">
        <f>Лист2!B180</f>
        <v>Ст.3</v>
      </c>
      <c r="J192" s="15">
        <f>Лист2!D180</f>
        <v>74500</v>
      </c>
      <c r="K192" s="32">
        <f>Лист2!E180</f>
        <v>4.36666</v>
      </c>
      <c r="L192" s="12">
        <f t="shared" si="10"/>
        <v>26.199960000000004</v>
      </c>
    </row>
    <row r="193" spans="1:12" s="2" customFormat="1" ht="11.25" customHeight="1">
      <c r="A193" s="11" t="s">
        <v>318</v>
      </c>
      <c r="B193" s="12" t="s">
        <v>319</v>
      </c>
      <c r="C193" s="14">
        <v>50</v>
      </c>
      <c r="D193" s="13"/>
      <c r="E193" s="14">
        <f>Лист2!F181*1000</f>
        <v>6000</v>
      </c>
      <c r="F193" s="15"/>
      <c r="G193" s="15"/>
      <c r="H193" s="13"/>
      <c r="I193" s="48" t="str">
        <f>Лист2!B181</f>
        <v>Ст.3</v>
      </c>
      <c r="J193" s="15">
        <f>Лист2!D181</f>
        <v>87800</v>
      </c>
      <c r="K193" s="32">
        <f>Лист2!E181</f>
        <v>1.75</v>
      </c>
      <c r="L193" s="12">
        <f t="shared" si="10"/>
        <v>10.5</v>
      </c>
    </row>
    <row r="194" spans="1:12" s="2" customFormat="1" ht="11.25" customHeight="1">
      <c r="A194" s="11" t="s">
        <v>320</v>
      </c>
      <c r="B194" s="12" t="s">
        <v>321</v>
      </c>
      <c r="C194" s="14">
        <v>50</v>
      </c>
      <c r="D194" s="13"/>
      <c r="E194" s="14">
        <f>Лист2!F182*1000</f>
        <v>6000</v>
      </c>
      <c r="F194" s="15"/>
      <c r="G194" s="15"/>
      <c r="H194" s="13"/>
      <c r="I194" s="48" t="str">
        <f>Лист2!B182</f>
        <v>Ст.3</v>
      </c>
      <c r="J194" s="15">
        <f>Лист2!D182</f>
        <v>79600</v>
      </c>
      <c r="K194" s="32">
        <f>Лист2!E182</f>
        <v>2.25</v>
      </c>
      <c r="L194" s="12">
        <f t="shared" si="10"/>
        <v>13.5</v>
      </c>
    </row>
    <row r="195" spans="1:12" s="2" customFormat="1" ht="11.25" customHeight="1">
      <c r="A195" s="11" t="s">
        <v>322</v>
      </c>
      <c r="B195" s="12" t="s">
        <v>323</v>
      </c>
      <c r="C195" s="14">
        <v>50</v>
      </c>
      <c r="D195" s="13"/>
      <c r="E195" s="14">
        <f>Лист2!F183*1000</f>
        <v>6000</v>
      </c>
      <c r="F195" s="15"/>
      <c r="G195" s="15"/>
      <c r="H195" s="13"/>
      <c r="I195" s="48" t="str">
        <f>Лист2!B183</f>
        <v>Ст.3</v>
      </c>
      <c r="J195" s="15">
        <f>Лист2!D183</f>
        <v>77600</v>
      </c>
      <c r="K195" s="32">
        <f>Лист2!E183</f>
        <v>3</v>
      </c>
      <c r="L195" s="12">
        <f t="shared" si="10"/>
        <v>18</v>
      </c>
    </row>
    <row r="196" spans="1:12" s="2" customFormat="1" ht="11.25" customHeight="1">
      <c r="A196" s="11" t="s">
        <v>324</v>
      </c>
      <c r="B196" s="12" t="s">
        <v>325</v>
      </c>
      <c r="C196" s="14">
        <v>50</v>
      </c>
      <c r="D196" s="13"/>
      <c r="E196" s="14">
        <f>Лист2!F184*1000</f>
        <v>6000</v>
      </c>
      <c r="F196" s="15"/>
      <c r="G196" s="15"/>
      <c r="H196" s="13"/>
      <c r="I196" s="48" t="str">
        <f>Лист2!B184</f>
        <v>Ст.3</v>
      </c>
      <c r="J196" s="15">
        <f>Лист2!D184</f>
        <v>73500</v>
      </c>
      <c r="K196" s="32">
        <f>Лист2!E184</f>
        <v>4.33333</v>
      </c>
      <c r="L196" s="12">
        <f t="shared" si="10"/>
        <v>25.99998</v>
      </c>
    </row>
    <row r="197" spans="1:12" s="2" customFormat="1" ht="11.25" customHeight="1">
      <c r="A197" s="11" t="s">
        <v>326</v>
      </c>
      <c r="B197" s="12" t="s">
        <v>327</v>
      </c>
      <c r="C197" s="14">
        <v>50</v>
      </c>
      <c r="D197" s="13"/>
      <c r="E197" s="14">
        <f>Лист2!F185*1000</f>
        <v>6000</v>
      </c>
      <c r="F197" s="15"/>
      <c r="G197" s="15"/>
      <c r="H197" s="13"/>
      <c r="I197" s="48" t="str">
        <f>Лист2!B185</f>
        <v>Ст.3</v>
      </c>
      <c r="J197" s="15">
        <f>Лист2!D185</f>
        <v>74500</v>
      </c>
      <c r="K197" s="32">
        <f>Лист2!E185</f>
        <v>5.616666</v>
      </c>
      <c r="L197" s="12">
        <f t="shared" si="10"/>
        <v>33.699996</v>
      </c>
    </row>
    <row r="198" spans="1:12" s="2" customFormat="1" ht="11.25" customHeight="1">
      <c r="A198" s="11" t="s">
        <v>328</v>
      </c>
      <c r="B198" s="12" t="s">
        <v>329</v>
      </c>
      <c r="C198" s="14">
        <v>60</v>
      </c>
      <c r="D198" s="13"/>
      <c r="E198" s="14">
        <f>Лист2!F186*1000</f>
        <v>6000</v>
      </c>
      <c r="F198" s="15"/>
      <c r="G198" s="15"/>
      <c r="H198" s="13"/>
      <c r="I198" s="48" t="str">
        <f>Лист2!B186</f>
        <v>Ст.3</v>
      </c>
      <c r="J198" s="15">
        <f>Лист2!D186</f>
        <v>79600</v>
      </c>
      <c r="K198" s="32">
        <f>Лист2!E186</f>
        <v>2.6666600000000003</v>
      </c>
      <c r="L198" s="12">
        <f t="shared" si="10"/>
        <v>15.999960000000002</v>
      </c>
    </row>
    <row r="199" spans="1:12" s="2" customFormat="1" ht="11.25" customHeight="1">
      <c r="A199" s="11" t="s">
        <v>330</v>
      </c>
      <c r="B199" s="12" t="s">
        <v>331</v>
      </c>
      <c r="C199" s="14">
        <v>60</v>
      </c>
      <c r="D199" s="13"/>
      <c r="E199" s="14">
        <f>Лист2!F187*1000</f>
        <v>6000</v>
      </c>
      <c r="F199" s="15"/>
      <c r="G199" s="15"/>
      <c r="H199" s="13"/>
      <c r="I199" s="48" t="str">
        <f>Лист2!B187</f>
        <v>Ст.3</v>
      </c>
      <c r="J199" s="15">
        <f>Лист2!D187</f>
        <v>73500</v>
      </c>
      <c r="K199" s="32">
        <f>Лист2!E187</f>
        <v>3.86666</v>
      </c>
      <c r="L199" s="12">
        <f t="shared" si="10"/>
        <v>23.19996</v>
      </c>
    </row>
    <row r="200" spans="1:12" s="2" customFormat="1" ht="11.25" customHeight="1">
      <c r="A200" s="11" t="s">
        <v>332</v>
      </c>
      <c r="B200" s="12" t="s">
        <v>333</v>
      </c>
      <c r="C200" s="14">
        <v>60</v>
      </c>
      <c r="D200" s="13"/>
      <c r="E200" s="14">
        <f>Лист2!F188*1000</f>
        <v>6000</v>
      </c>
      <c r="F200" s="15"/>
      <c r="G200" s="15"/>
      <c r="H200" s="13"/>
      <c r="I200" s="48" t="str">
        <f>Лист2!B188</f>
        <v>Ст.3</v>
      </c>
      <c r="J200" s="15">
        <f>Лист2!D188</f>
        <v>76500</v>
      </c>
      <c r="K200" s="32">
        <f>Лист2!E188</f>
        <v>3</v>
      </c>
      <c r="L200" s="12">
        <f t="shared" si="10"/>
        <v>18</v>
      </c>
    </row>
    <row r="201" spans="1:12" s="2" customFormat="1" ht="11.25" customHeight="1">
      <c r="A201" s="11" t="s">
        <v>334</v>
      </c>
      <c r="B201" s="12" t="s">
        <v>335</v>
      </c>
      <c r="C201" s="14">
        <v>60</v>
      </c>
      <c r="D201" s="13"/>
      <c r="E201" s="14">
        <f>Лист2!F189*1000</f>
        <v>6000</v>
      </c>
      <c r="F201" s="15"/>
      <c r="G201" s="15"/>
      <c r="H201" s="13"/>
      <c r="I201" s="48" t="str">
        <f>Лист2!B189</f>
        <v>Ст.3</v>
      </c>
      <c r="J201" s="15">
        <f>Лист2!D189</f>
        <v>73500</v>
      </c>
      <c r="K201" s="32">
        <f>Лист2!E189</f>
        <v>4.333333</v>
      </c>
      <c r="L201" s="12">
        <f t="shared" si="10"/>
        <v>25.999998</v>
      </c>
    </row>
    <row r="202" spans="1:12" s="2" customFormat="1" ht="11.25" customHeight="1">
      <c r="A202" s="11" t="s">
        <v>336</v>
      </c>
      <c r="B202" s="12" t="s">
        <v>337</v>
      </c>
      <c r="C202" s="14">
        <v>60</v>
      </c>
      <c r="D202" s="13"/>
      <c r="E202" s="14">
        <f>Лист2!F190*1000</f>
        <v>6000</v>
      </c>
      <c r="F202" s="15"/>
      <c r="G202" s="15"/>
      <c r="H202" s="13"/>
      <c r="I202" s="48" t="str">
        <f>Лист2!B190</f>
        <v>Ст.3</v>
      </c>
      <c r="J202" s="15">
        <f>Лист2!D190</f>
        <v>73500</v>
      </c>
      <c r="K202" s="32">
        <f>Лист2!E190</f>
        <v>5.63333</v>
      </c>
      <c r="L202" s="12">
        <f t="shared" si="10"/>
        <v>33.799980000000005</v>
      </c>
    </row>
    <row r="203" spans="1:12" s="2" customFormat="1" ht="11.25" customHeight="1">
      <c r="A203" s="11" t="s">
        <v>338</v>
      </c>
      <c r="B203" s="12" t="s">
        <v>339</v>
      </c>
      <c r="C203" s="14">
        <v>60</v>
      </c>
      <c r="D203" s="13"/>
      <c r="E203" s="14">
        <f>Лист2!F191*1000</f>
        <v>6000</v>
      </c>
      <c r="F203" s="15"/>
      <c r="G203" s="15"/>
      <c r="H203" s="13"/>
      <c r="I203" s="48" t="str">
        <f>Лист2!B191</f>
        <v>Ст.3</v>
      </c>
      <c r="J203" s="15">
        <f>Лист2!D191</f>
        <v>76500</v>
      </c>
      <c r="K203" s="32">
        <f>Лист2!E191</f>
        <v>3.6666666</v>
      </c>
      <c r="L203" s="12">
        <f t="shared" si="10"/>
        <v>21.9999996</v>
      </c>
    </row>
    <row r="204" spans="1:12" s="2" customFormat="1" ht="11.25" customHeight="1">
      <c r="A204" s="11" t="s">
        <v>340</v>
      </c>
      <c r="B204" s="12" t="s">
        <v>341</v>
      </c>
      <c r="C204" s="14">
        <v>60</v>
      </c>
      <c r="D204" s="13"/>
      <c r="E204" s="14">
        <f>Лист2!F192*1000</f>
        <v>6000</v>
      </c>
      <c r="F204" s="15"/>
      <c r="G204" s="15"/>
      <c r="H204" s="13"/>
      <c r="I204" s="48" t="str">
        <f>Лист2!B192</f>
        <v>Ст.3</v>
      </c>
      <c r="J204" s="15">
        <f>Лист2!D192</f>
        <v>73500</v>
      </c>
      <c r="K204" s="32">
        <f>Лист2!E192</f>
        <v>5.33333</v>
      </c>
      <c r="L204" s="12">
        <f t="shared" si="10"/>
        <v>31.99998</v>
      </c>
    </row>
    <row r="205" spans="1:12" s="2" customFormat="1" ht="11.25" customHeight="1">
      <c r="A205" s="11" t="s">
        <v>342</v>
      </c>
      <c r="B205" s="12" t="s">
        <v>343</v>
      </c>
      <c r="C205" s="14">
        <v>60</v>
      </c>
      <c r="D205" s="13"/>
      <c r="E205" s="14">
        <f>Лист2!F193*1000</f>
        <v>6000</v>
      </c>
      <c r="F205" s="15"/>
      <c r="G205" s="15"/>
      <c r="H205" s="13"/>
      <c r="I205" s="48" t="str">
        <f>Лист2!B193</f>
        <v>Ст.3</v>
      </c>
      <c r="J205" s="15">
        <f>Лист2!D193</f>
        <v>73500</v>
      </c>
      <c r="K205" s="32">
        <f>Лист2!E193</f>
        <v>6.883333</v>
      </c>
      <c r="L205" s="12">
        <f t="shared" si="10"/>
        <v>41.299998</v>
      </c>
    </row>
    <row r="206" spans="1:12" s="2" customFormat="1" ht="11.25" customHeight="1">
      <c r="A206" s="11" t="s">
        <v>344</v>
      </c>
      <c r="B206" s="12" t="s">
        <v>345</v>
      </c>
      <c r="C206" s="14">
        <v>80</v>
      </c>
      <c r="D206" s="13"/>
      <c r="E206" s="14">
        <f>Лист2!F194*1000</f>
        <v>6000</v>
      </c>
      <c r="F206" s="15"/>
      <c r="G206" s="15"/>
      <c r="H206" s="13"/>
      <c r="I206" s="48" t="str">
        <f>Лист2!B194</f>
        <v>Ст.3</v>
      </c>
      <c r="J206" s="15">
        <f>Лист2!D194</f>
        <v>77600</v>
      </c>
      <c r="K206" s="32">
        <f>Лист2!E194</f>
        <v>3.666666</v>
      </c>
      <c r="L206" s="12">
        <f t="shared" si="10"/>
        <v>21.999996000000003</v>
      </c>
    </row>
    <row r="207" spans="1:12" s="2" customFormat="1" ht="11.25" customHeight="1">
      <c r="A207" s="11" t="s">
        <v>346</v>
      </c>
      <c r="B207" s="12" t="s">
        <v>347</v>
      </c>
      <c r="C207" s="14">
        <v>80</v>
      </c>
      <c r="D207" s="13"/>
      <c r="E207" s="14">
        <f>Лист2!F195*1000</f>
        <v>6000</v>
      </c>
      <c r="F207" s="15"/>
      <c r="G207" s="15"/>
      <c r="H207" s="13"/>
      <c r="I207" s="48" t="str">
        <f>Лист2!B195</f>
        <v>Ст.3</v>
      </c>
      <c r="J207" s="15">
        <f>Лист2!D195</f>
        <v>73500</v>
      </c>
      <c r="K207" s="32">
        <f>Лист2!E195</f>
        <v>5.3333</v>
      </c>
      <c r="L207" s="12">
        <f t="shared" si="10"/>
        <v>31.999800000000004</v>
      </c>
    </row>
    <row r="208" spans="1:12" s="2" customFormat="1" ht="11.25" customHeight="1">
      <c r="A208" s="11" t="s">
        <v>348</v>
      </c>
      <c r="B208" s="12" t="s">
        <v>349</v>
      </c>
      <c r="C208" s="14">
        <v>80</v>
      </c>
      <c r="D208" s="13"/>
      <c r="E208" s="14">
        <f>Лист2!F196*1000</f>
        <v>6000</v>
      </c>
      <c r="F208" s="15"/>
      <c r="G208" s="15"/>
      <c r="H208" s="13"/>
      <c r="I208" s="48" t="str">
        <f>Лист2!B196</f>
        <v>Ст.3</v>
      </c>
      <c r="J208" s="15">
        <f>Лист2!D196</f>
        <v>73500</v>
      </c>
      <c r="K208" s="32">
        <f>Лист2!E196</f>
        <v>6.8833333</v>
      </c>
      <c r="L208" s="12">
        <f t="shared" si="10"/>
        <v>41.29999980000001</v>
      </c>
    </row>
    <row r="209" spans="1:12" s="2" customFormat="1" ht="11.25" customHeight="1">
      <c r="A209" s="11" t="s">
        <v>350</v>
      </c>
      <c r="B209" s="12" t="s">
        <v>351</v>
      </c>
      <c r="C209" s="14">
        <v>80</v>
      </c>
      <c r="D209" s="13"/>
      <c r="E209" s="14">
        <f>Лист2!F197*1000</f>
        <v>12000</v>
      </c>
      <c r="F209" s="15"/>
      <c r="G209" s="15"/>
      <c r="H209" s="13"/>
      <c r="I209" s="48" t="str">
        <f>Лист2!B197</f>
        <v>Ст.3</v>
      </c>
      <c r="J209" s="15">
        <f>Лист2!D197</f>
        <v>74500</v>
      </c>
      <c r="K209" s="32">
        <f>Лист2!E197</f>
        <v>6.25</v>
      </c>
      <c r="L209" s="12">
        <f t="shared" si="10"/>
        <v>75</v>
      </c>
    </row>
    <row r="210" spans="1:12" s="2" customFormat="1" ht="11.25" customHeight="1">
      <c r="A210" s="11" t="s">
        <v>352</v>
      </c>
      <c r="B210" s="12" t="s">
        <v>353</v>
      </c>
      <c r="C210" s="14">
        <v>80</v>
      </c>
      <c r="D210" s="13"/>
      <c r="E210" s="14">
        <f>Лист2!F198*1000</f>
        <v>12000</v>
      </c>
      <c r="F210" s="15"/>
      <c r="G210" s="15"/>
      <c r="H210" s="13"/>
      <c r="I210" s="48" t="str">
        <f>Лист2!B198</f>
        <v>Ст.3</v>
      </c>
      <c r="J210" s="15">
        <f>Лист2!D198</f>
        <v>73500</v>
      </c>
      <c r="K210" s="32">
        <f>Лист2!E198</f>
        <v>8.083333</v>
      </c>
      <c r="L210" s="12">
        <f t="shared" si="10"/>
        <v>96.999996</v>
      </c>
    </row>
    <row r="211" spans="1:12" s="2" customFormat="1" ht="11.25" customHeight="1">
      <c r="A211" s="11" t="s">
        <v>354</v>
      </c>
      <c r="B211" s="12" t="s">
        <v>355</v>
      </c>
      <c r="C211" s="14">
        <v>80</v>
      </c>
      <c r="D211" s="13"/>
      <c r="E211" s="14">
        <f>Лист2!F199*1000</f>
        <v>6000</v>
      </c>
      <c r="F211" s="15"/>
      <c r="G211" s="15"/>
      <c r="H211" s="13"/>
      <c r="I211" s="48" t="str">
        <f>Лист2!B199</f>
        <v>Ст.3</v>
      </c>
      <c r="J211" s="15">
        <f>Лист2!D199</f>
        <v>77600</v>
      </c>
      <c r="K211" s="32">
        <f>Лист2!E199</f>
        <v>4.85</v>
      </c>
      <c r="L211" s="12">
        <f t="shared" si="10"/>
        <v>29.099999999999998</v>
      </c>
    </row>
    <row r="212" spans="1:12" s="2" customFormat="1" ht="11.25" customHeight="1">
      <c r="A212" s="11" t="s">
        <v>356</v>
      </c>
      <c r="B212" s="12" t="s">
        <v>357</v>
      </c>
      <c r="C212" s="14">
        <v>80</v>
      </c>
      <c r="D212" s="13"/>
      <c r="E212" s="14">
        <f>Лист2!F200*1000</f>
        <v>12000</v>
      </c>
      <c r="F212" s="15"/>
      <c r="G212" s="15"/>
      <c r="H212" s="13"/>
      <c r="I212" s="48" t="str">
        <f>Лист2!B200</f>
        <v>Ст.3</v>
      </c>
      <c r="J212" s="15">
        <f>Лист2!D200</f>
        <v>73500</v>
      </c>
      <c r="K212" s="32">
        <f>Лист2!E200</f>
        <v>7.16666</v>
      </c>
      <c r="L212" s="12">
        <f t="shared" si="10"/>
        <v>85.99992</v>
      </c>
    </row>
    <row r="213" spans="1:12" s="2" customFormat="1" ht="11.25" customHeight="1">
      <c r="A213" s="11" t="s">
        <v>358</v>
      </c>
      <c r="B213" s="12" t="s">
        <v>359</v>
      </c>
      <c r="C213" s="14">
        <v>80</v>
      </c>
      <c r="D213" s="13"/>
      <c r="E213" s="14">
        <f>Лист2!F201*1000</f>
        <v>12000</v>
      </c>
      <c r="F213" s="15"/>
      <c r="G213" s="15"/>
      <c r="H213" s="13"/>
      <c r="I213" s="48" t="str">
        <f>Лист2!B201</f>
        <v>Ст.3</v>
      </c>
      <c r="J213" s="15">
        <f>Лист2!D201</f>
        <v>73500</v>
      </c>
      <c r="K213" s="32">
        <f>Лист2!E201</f>
        <v>9.375</v>
      </c>
      <c r="L213" s="12">
        <f t="shared" si="10"/>
        <v>112.5</v>
      </c>
    </row>
    <row r="214" spans="1:12" s="2" customFormat="1" ht="11.25" customHeight="1">
      <c r="A214" s="11" t="s">
        <v>360</v>
      </c>
      <c r="B214" s="12" t="s">
        <v>361</v>
      </c>
      <c r="C214" s="14">
        <v>100</v>
      </c>
      <c r="D214" s="13"/>
      <c r="E214" s="14">
        <f>Лист2!F202*1000</f>
        <v>12000</v>
      </c>
      <c r="F214" s="15"/>
      <c r="G214" s="15"/>
      <c r="H214" s="13"/>
      <c r="I214" s="48" t="str">
        <f>Лист2!B202</f>
        <v>Ст.3</v>
      </c>
      <c r="J214" s="15">
        <f>Лист2!D202</f>
        <v>74500</v>
      </c>
      <c r="K214" s="32">
        <f>Лист2!E202</f>
        <v>6.75</v>
      </c>
      <c r="L214" s="12">
        <f t="shared" si="10"/>
        <v>81</v>
      </c>
    </row>
    <row r="215" spans="1:12" s="2" customFormat="1" ht="11.25" customHeight="1">
      <c r="A215" s="11" t="s">
        <v>362</v>
      </c>
      <c r="B215" s="12" t="s">
        <v>363</v>
      </c>
      <c r="C215" s="14">
        <v>100</v>
      </c>
      <c r="D215" s="13"/>
      <c r="E215" s="14">
        <f>Лист2!F203*1000</f>
        <v>12000</v>
      </c>
      <c r="F215" s="15"/>
      <c r="G215" s="15"/>
      <c r="H215" s="13"/>
      <c r="I215" s="48" t="str">
        <f>Лист2!B203</f>
        <v>Ст.3</v>
      </c>
      <c r="J215" s="15">
        <f>Лист2!D203</f>
        <v>73500</v>
      </c>
      <c r="K215" s="32">
        <f>Лист2!E203</f>
        <v>8.75</v>
      </c>
      <c r="L215" s="12">
        <f t="shared" si="10"/>
        <v>105</v>
      </c>
    </row>
    <row r="216" spans="1:12" s="2" customFormat="1" ht="11.25" customHeight="1">
      <c r="A216" s="11" t="s">
        <v>364</v>
      </c>
      <c r="B216" s="125" t="s">
        <v>692</v>
      </c>
      <c r="C216" s="14">
        <v>100</v>
      </c>
      <c r="D216" s="13"/>
      <c r="E216" s="14">
        <f>Лист2!F204*1000</f>
        <v>12000</v>
      </c>
      <c r="F216" s="15"/>
      <c r="G216" s="15"/>
      <c r="H216" s="13"/>
      <c r="I216" s="48" t="str">
        <f>Лист2!B204</f>
        <v>Ст.3</v>
      </c>
      <c r="J216" s="15">
        <f>Лист2!D204</f>
        <v>73500</v>
      </c>
      <c r="K216" s="32">
        <f>Лист2!E204</f>
        <v>9.333333</v>
      </c>
      <c r="L216" s="12">
        <f t="shared" si="10"/>
        <v>111.999996</v>
      </c>
    </row>
    <row r="217" spans="1:12" s="2" customFormat="1" ht="11.25" customHeight="1">
      <c r="A217" s="11" t="s">
        <v>366</v>
      </c>
      <c r="B217" s="12" t="s">
        <v>365</v>
      </c>
      <c r="C217" s="14">
        <v>100</v>
      </c>
      <c r="D217" s="13"/>
      <c r="E217" s="14">
        <f>Лист2!F205*1000</f>
        <v>12000</v>
      </c>
      <c r="F217" s="15"/>
      <c r="G217" s="15"/>
      <c r="H217" s="13"/>
      <c r="I217" s="48" t="str">
        <f>Лист2!B205</f>
        <v>Ст.3</v>
      </c>
      <c r="J217" s="15">
        <f>Лист2!D205</f>
        <v>74500</v>
      </c>
      <c r="K217" s="32">
        <f>Лист2!E205</f>
        <v>9.041666</v>
      </c>
      <c r="L217" s="12">
        <f t="shared" si="10"/>
        <v>108.499992</v>
      </c>
    </row>
    <row r="218" spans="1:12" s="2" customFormat="1" ht="11.25" customHeight="1">
      <c r="A218" s="11" t="s">
        <v>368</v>
      </c>
      <c r="B218" s="12" t="s">
        <v>367</v>
      </c>
      <c r="C218" s="14">
        <v>100</v>
      </c>
      <c r="D218" s="13"/>
      <c r="E218" s="14">
        <f>Лист2!F206*1000</f>
        <v>12000</v>
      </c>
      <c r="F218" s="15"/>
      <c r="G218" s="15"/>
      <c r="H218" s="13"/>
      <c r="I218" s="48" t="str">
        <f>Лист2!B206</f>
        <v>Ст.3</v>
      </c>
      <c r="J218" s="15">
        <f>Лист2!D206</f>
        <v>74500</v>
      </c>
      <c r="K218" s="32">
        <f>Лист2!E206</f>
        <v>11.8583333</v>
      </c>
      <c r="L218" s="12">
        <f t="shared" si="10"/>
        <v>142.2999996</v>
      </c>
    </row>
    <row r="219" spans="1:12" s="2" customFormat="1" ht="11.25" customHeight="1">
      <c r="A219" s="11" t="s">
        <v>369</v>
      </c>
      <c r="B219" s="125" t="s">
        <v>684</v>
      </c>
      <c r="C219" s="14">
        <v>100</v>
      </c>
      <c r="D219" s="13"/>
      <c r="E219" s="14">
        <f>Лист2!F207*1000</f>
        <v>12000</v>
      </c>
      <c r="F219" s="15"/>
      <c r="G219" s="15"/>
      <c r="H219" s="13"/>
      <c r="I219" s="48" t="str">
        <f>Лист2!B207</f>
        <v>Ст.3</v>
      </c>
      <c r="J219" s="15">
        <f>Лист2!D207</f>
        <v>75500</v>
      </c>
      <c r="K219" s="32">
        <f>Лист2!E207</f>
        <v>14.583333</v>
      </c>
      <c r="L219" s="12">
        <f t="shared" si="10"/>
        <v>174.99999599999998</v>
      </c>
    </row>
    <row r="220" spans="1:12" s="2" customFormat="1" ht="11.25" customHeight="1">
      <c r="A220" s="11" t="s">
        <v>370</v>
      </c>
      <c r="B220" s="125" t="s">
        <v>753</v>
      </c>
      <c r="C220" s="14">
        <v>120</v>
      </c>
      <c r="D220" s="13"/>
      <c r="E220" s="14">
        <f>Лист2!F208*1000</f>
        <v>12000</v>
      </c>
      <c r="F220" s="15"/>
      <c r="G220" s="15"/>
      <c r="H220" s="13"/>
      <c r="I220" s="48" t="str">
        <f>Лист2!B208</f>
        <v>Ст.3</v>
      </c>
      <c r="J220" s="15">
        <f>Лист2!D208</f>
        <v>73500</v>
      </c>
      <c r="K220" s="32">
        <f>Лист2!E208</f>
        <v>10.625</v>
      </c>
      <c r="L220" s="12">
        <f t="shared" si="10"/>
        <v>127.5</v>
      </c>
    </row>
    <row r="221" spans="1:12" s="2" customFormat="1" ht="11.25" customHeight="1">
      <c r="A221" s="11" t="s">
        <v>712</v>
      </c>
      <c r="B221" s="12" t="s">
        <v>371</v>
      </c>
      <c r="C221" s="14">
        <v>120</v>
      </c>
      <c r="D221" s="13"/>
      <c r="E221" s="14">
        <f>Лист2!F209*1000</f>
        <v>12000</v>
      </c>
      <c r="F221" s="15"/>
      <c r="G221" s="15"/>
      <c r="H221" s="13"/>
      <c r="I221" s="48" t="str">
        <f>Лист2!B209</f>
        <v>Ст.3</v>
      </c>
      <c r="J221" s="15">
        <f>Лист2!D209</f>
        <v>74500</v>
      </c>
      <c r="K221" s="32">
        <f>Лист2!E209</f>
        <v>11.833333</v>
      </c>
      <c r="L221" s="12">
        <f t="shared" si="10"/>
        <v>141.99999599999998</v>
      </c>
    </row>
    <row r="222" spans="1:12" s="2" customFormat="1" ht="11.25" customHeight="1">
      <c r="A222" s="11" t="s">
        <v>693</v>
      </c>
      <c r="B222" s="12" t="s">
        <v>372</v>
      </c>
      <c r="C222" s="14">
        <v>120</v>
      </c>
      <c r="D222" s="13"/>
      <c r="E222" s="14">
        <f>Лист2!F210*1000</f>
        <v>12000</v>
      </c>
      <c r="F222" s="15"/>
      <c r="G222" s="15"/>
      <c r="H222" s="13"/>
      <c r="I222" s="48" t="str">
        <f>Лист2!B210</f>
        <v>Ст.3</v>
      </c>
      <c r="J222" s="15">
        <f>Лист2!D210</f>
        <v>74500</v>
      </c>
      <c r="K222" s="32">
        <f>Лист2!E210</f>
        <v>14.41666</v>
      </c>
      <c r="L222" s="12">
        <f t="shared" si="10"/>
        <v>172.99992</v>
      </c>
    </row>
    <row r="223" spans="1:12" s="2" customFormat="1" ht="11.25" customHeight="1">
      <c r="A223" s="11" t="s">
        <v>752</v>
      </c>
      <c r="B223" s="12" t="s">
        <v>373</v>
      </c>
      <c r="C223" s="14">
        <v>140</v>
      </c>
      <c r="D223" s="13"/>
      <c r="E223" s="14">
        <f>Лист2!F211*1000</f>
        <v>12000</v>
      </c>
      <c r="F223" s="15"/>
      <c r="G223" s="15"/>
      <c r="H223" s="13"/>
      <c r="I223" s="48" t="str">
        <f>Лист2!B211</f>
        <v>Ст.3</v>
      </c>
      <c r="J223" s="15">
        <f>Лист2!D211</f>
        <v>73500</v>
      </c>
      <c r="K223" s="32">
        <f>Лист2!E211</f>
        <v>16.833333</v>
      </c>
      <c r="L223" s="12">
        <f t="shared" si="10"/>
        <v>201.99999599999998</v>
      </c>
    </row>
    <row r="224" spans="1:11" s="2" customFormat="1" ht="11.25" customHeight="1">
      <c r="A224" s="69" t="s">
        <v>374</v>
      </c>
      <c r="B224" s="46"/>
      <c r="E224" s="14"/>
      <c r="K224" s="32"/>
    </row>
    <row r="225" spans="1:12" s="2" customFormat="1" ht="11.25" customHeight="1">
      <c r="A225" s="130" t="s">
        <v>375</v>
      </c>
      <c r="B225" s="12" t="s">
        <v>787</v>
      </c>
      <c r="C225" s="15">
        <v>57</v>
      </c>
      <c r="D225" s="47"/>
      <c r="E225" s="14">
        <f>Лист2!F213*1000</f>
        <v>11200</v>
      </c>
      <c r="F225" s="15"/>
      <c r="G225" s="15"/>
      <c r="H225" s="15"/>
      <c r="I225" s="48" t="str">
        <f>Лист2!B213</f>
        <v>Ст.20</v>
      </c>
      <c r="J225" s="15">
        <f>Лист2!D213</f>
        <v>186700</v>
      </c>
      <c r="K225" s="32">
        <f>Лист2!E213</f>
        <v>4.8</v>
      </c>
      <c r="L225" s="12">
        <f aca="true" t="shared" si="11" ref="L225:L235">PRODUCT(E225,K225,0.001)</f>
        <v>53.76</v>
      </c>
    </row>
    <row r="226" spans="1:12" s="2" customFormat="1" ht="11.25" customHeight="1">
      <c r="A226" s="130" t="s">
        <v>376</v>
      </c>
      <c r="B226" s="12" t="s">
        <v>377</v>
      </c>
      <c r="C226" s="15">
        <v>76</v>
      </c>
      <c r="D226" s="47"/>
      <c r="E226" s="14">
        <f>Лист2!F214*1000</f>
        <v>11800</v>
      </c>
      <c r="F226" s="15"/>
      <c r="G226" s="15"/>
      <c r="H226" s="15"/>
      <c r="I226" s="48" t="str">
        <f>Лист2!B214</f>
        <v>Ст.20</v>
      </c>
      <c r="J226" s="15">
        <f>Лист2!D214</f>
        <v>181600</v>
      </c>
      <c r="K226" s="32">
        <f>Лист2!E214</f>
        <v>6.5</v>
      </c>
      <c r="L226" s="12">
        <f t="shared" si="11"/>
        <v>76.7</v>
      </c>
    </row>
    <row r="227" spans="1:12" s="2" customFormat="1" ht="11.25" customHeight="1">
      <c r="A227" s="130" t="s">
        <v>378</v>
      </c>
      <c r="B227" s="12" t="s">
        <v>379</v>
      </c>
      <c r="C227" s="15">
        <v>76</v>
      </c>
      <c r="D227" s="47"/>
      <c r="E227" s="14">
        <f>Лист2!F215*1000</f>
        <v>10300</v>
      </c>
      <c r="F227" s="15"/>
      <c r="G227" s="15"/>
      <c r="H227" s="15"/>
      <c r="I227" s="48" t="str">
        <f>Лист2!B215</f>
        <v>Ст.20</v>
      </c>
      <c r="J227" s="15">
        <f>Лист2!D215</f>
        <v>181600</v>
      </c>
      <c r="K227" s="32">
        <f>Лист2!E215</f>
        <v>7.4</v>
      </c>
      <c r="L227" s="12">
        <f t="shared" si="11"/>
        <v>76.22</v>
      </c>
    </row>
    <row r="228" spans="1:12" s="2" customFormat="1" ht="11.25" customHeight="1">
      <c r="A228" s="130" t="s">
        <v>380</v>
      </c>
      <c r="B228" s="125" t="s">
        <v>725</v>
      </c>
      <c r="C228" s="15">
        <v>89</v>
      </c>
      <c r="D228" s="47"/>
      <c r="E228" s="14">
        <f>Лист2!F216*1000</f>
        <v>11100</v>
      </c>
      <c r="F228" s="15"/>
      <c r="G228" s="15"/>
      <c r="H228" s="15"/>
      <c r="I228" s="48" t="str">
        <f>Лист2!B216</f>
        <v>Ст.20</v>
      </c>
      <c r="J228" s="15">
        <f>Лист2!D216</f>
        <v>181600</v>
      </c>
      <c r="K228" s="32">
        <f>Лист2!E216</f>
        <v>9</v>
      </c>
      <c r="L228" s="12">
        <f t="shared" si="11"/>
        <v>99.9</v>
      </c>
    </row>
    <row r="229" spans="1:12" s="2" customFormat="1" ht="11.25" customHeight="1">
      <c r="A229" s="130" t="s">
        <v>381</v>
      </c>
      <c r="B229" s="125" t="s">
        <v>699</v>
      </c>
      <c r="C229" s="15">
        <v>108</v>
      </c>
      <c r="D229" s="47"/>
      <c r="E229" s="14">
        <f>Лист2!F217*1000</f>
        <v>8070</v>
      </c>
      <c r="F229" s="15"/>
      <c r="G229" s="15"/>
      <c r="H229" s="15"/>
      <c r="I229" s="48" t="str">
        <f>Лист2!B217</f>
        <v>Ст.20</v>
      </c>
      <c r="J229" s="15">
        <f>Лист2!D217</f>
        <v>181600</v>
      </c>
      <c r="K229" s="32">
        <f>Лист2!E217</f>
        <v>10.3</v>
      </c>
      <c r="L229" s="12">
        <f t="shared" si="11"/>
        <v>83.121</v>
      </c>
    </row>
    <row r="230" spans="1:12" s="2" customFormat="1" ht="11.25" customHeight="1">
      <c r="A230" s="130" t="s">
        <v>788</v>
      </c>
      <c r="B230" s="125" t="s">
        <v>382</v>
      </c>
      <c r="C230" s="15">
        <v>133</v>
      </c>
      <c r="D230" s="47"/>
      <c r="E230" s="14">
        <f>Лист2!F218*1000</f>
        <v>7300</v>
      </c>
      <c r="F230" s="15"/>
      <c r="G230" s="15"/>
      <c r="H230" s="15"/>
      <c r="I230" s="48" t="str">
        <f>Лист2!B218</f>
        <v>Ст.20</v>
      </c>
      <c r="J230" s="15">
        <f>Лист2!D218</f>
        <v>166300</v>
      </c>
      <c r="K230" s="32">
        <f>Лист2!E218</f>
        <v>13</v>
      </c>
      <c r="L230" s="12">
        <f t="shared" si="11"/>
        <v>94.9</v>
      </c>
    </row>
    <row r="231" spans="1:12" s="2" customFormat="1" ht="11.25" customHeight="1">
      <c r="A231" s="9" t="s">
        <v>383</v>
      </c>
      <c r="B231" s="10"/>
      <c r="C231" s="10"/>
      <c r="D231" s="21"/>
      <c r="E231" s="21" t="s">
        <v>0</v>
      </c>
      <c r="F231" s="22"/>
      <c r="G231" s="22"/>
      <c r="H231" s="22"/>
      <c r="I231" s="22"/>
      <c r="J231" s="22"/>
      <c r="L231" s="21"/>
    </row>
    <row r="232" spans="1:12" s="2" customFormat="1" ht="11.25" customHeight="1">
      <c r="A232" s="11" t="s">
        <v>384</v>
      </c>
      <c r="B232" s="12" t="s">
        <v>385</v>
      </c>
      <c r="C232" s="13">
        <v>65</v>
      </c>
      <c r="D232" s="47"/>
      <c r="E232" s="14">
        <f>Лист2!F226*1000</f>
        <v>6000</v>
      </c>
      <c r="F232" s="15"/>
      <c r="G232" s="15"/>
      <c r="H232" s="13"/>
      <c r="I232" s="48" t="str">
        <f>Лист2!B226</f>
        <v>Ст.3</v>
      </c>
      <c r="J232" s="15">
        <f>Лист2!D226</f>
        <v>89800</v>
      </c>
      <c r="K232" s="32">
        <f>Лист2!E226</f>
        <v>6.0333</v>
      </c>
      <c r="L232" s="12">
        <f aca="true" t="shared" si="12" ref="L232:L260">PRODUCT(E232,K232,0.001)</f>
        <v>36.199799999999996</v>
      </c>
    </row>
    <row r="233" spans="1:12" s="2" customFormat="1" ht="11.25" customHeight="1">
      <c r="A233" s="11" t="s">
        <v>386</v>
      </c>
      <c r="B233" s="125" t="s">
        <v>385</v>
      </c>
      <c r="C233" s="13">
        <v>65</v>
      </c>
      <c r="D233" s="47"/>
      <c r="E233" s="14">
        <f>Лист2!F227*1000</f>
        <v>12000</v>
      </c>
      <c r="F233" s="15"/>
      <c r="G233" s="15"/>
      <c r="H233" s="13"/>
      <c r="I233" s="48" t="str">
        <f>Лист2!B227</f>
        <v>Ст.3</v>
      </c>
      <c r="J233" s="15">
        <f>Лист2!D227</f>
        <v>89800</v>
      </c>
      <c r="K233" s="32">
        <f>Лист2!E227</f>
        <v>6.125</v>
      </c>
      <c r="L233" s="12">
        <f t="shared" si="12"/>
        <v>73.5</v>
      </c>
    </row>
    <row r="234" spans="1:12" s="2" customFormat="1" ht="11.25" customHeight="1">
      <c r="A234" s="11" t="s">
        <v>388</v>
      </c>
      <c r="B234" s="12" t="s">
        <v>387</v>
      </c>
      <c r="C234" s="13">
        <v>80</v>
      </c>
      <c r="D234" s="47"/>
      <c r="E234" s="14">
        <f>Лист2!F228*1000</f>
        <v>6000</v>
      </c>
      <c r="F234" s="15"/>
      <c r="G234" s="15"/>
      <c r="H234" s="13"/>
      <c r="I234" s="48" t="str">
        <f>Лист2!B228</f>
        <v>Ст.3</v>
      </c>
      <c r="J234" s="15">
        <f>Лист2!D228</f>
        <v>85700</v>
      </c>
      <c r="K234" s="32">
        <f>Лист2!E228</f>
        <v>7.25</v>
      </c>
      <c r="L234" s="12">
        <f t="shared" si="12"/>
        <v>43.5</v>
      </c>
    </row>
    <row r="235" spans="1:12" s="2" customFormat="1" ht="11.25" customHeight="1">
      <c r="A235" s="11" t="s">
        <v>389</v>
      </c>
      <c r="B235" s="12" t="s">
        <v>387</v>
      </c>
      <c r="C235" s="13">
        <v>80</v>
      </c>
      <c r="D235" s="47"/>
      <c r="E235" s="14">
        <f>Лист2!F229*1000</f>
        <v>12000</v>
      </c>
      <c r="F235" s="15"/>
      <c r="G235" s="15"/>
      <c r="H235" s="13"/>
      <c r="I235" s="48" t="str">
        <f>Лист2!B229</f>
        <v>Ст.3</v>
      </c>
      <c r="J235" s="15">
        <f>Лист2!D229</f>
        <v>85700</v>
      </c>
      <c r="K235" s="32">
        <f>Лист2!E229</f>
        <v>7.16666</v>
      </c>
      <c r="L235" s="12">
        <f t="shared" si="12"/>
        <v>85.99992</v>
      </c>
    </row>
    <row r="236" spans="1:12" s="2" customFormat="1" ht="11.25" customHeight="1">
      <c r="A236" s="11" t="s">
        <v>391</v>
      </c>
      <c r="B236" s="12" t="s">
        <v>390</v>
      </c>
      <c r="C236" s="13">
        <v>100</v>
      </c>
      <c r="D236" s="47"/>
      <c r="E236" s="14">
        <f>Лист2!F230*1000</f>
        <v>6000</v>
      </c>
      <c r="F236" s="15"/>
      <c r="G236" s="15"/>
      <c r="H236" s="13"/>
      <c r="I236" s="48" t="str">
        <f>Лист2!B230</f>
        <v>Ст.3</v>
      </c>
      <c r="J236" s="15">
        <f>Лист2!D230</f>
        <v>85700</v>
      </c>
      <c r="K236" s="32">
        <f>Лист2!E230</f>
        <v>9</v>
      </c>
      <c r="L236" s="12">
        <f t="shared" si="12"/>
        <v>54</v>
      </c>
    </row>
    <row r="237" spans="1:12" s="2" customFormat="1" ht="11.25" customHeight="1">
      <c r="A237" s="11" t="s">
        <v>746</v>
      </c>
      <c r="B237" s="12" t="s">
        <v>392</v>
      </c>
      <c r="C237" s="13">
        <v>120</v>
      </c>
      <c r="D237" s="47"/>
      <c r="E237" s="14">
        <f>Лист2!F231*1000</f>
        <v>6000</v>
      </c>
      <c r="F237" s="15"/>
      <c r="G237" s="15"/>
      <c r="H237" s="13"/>
      <c r="I237" s="48" t="str">
        <f>Лист2!B231</f>
        <v>Ст.3</v>
      </c>
      <c r="J237" s="15">
        <f>Лист2!D231</f>
        <v>92900</v>
      </c>
      <c r="K237" s="32">
        <f>Лист2!E231</f>
        <v>10.666666</v>
      </c>
      <c r="L237" s="12">
        <f t="shared" si="12"/>
        <v>63.999996</v>
      </c>
    </row>
    <row r="238" spans="1:12" s="2" customFormat="1" ht="11.25" customHeight="1">
      <c r="A238" s="11" t="s">
        <v>393</v>
      </c>
      <c r="B238" s="12" t="s">
        <v>395</v>
      </c>
      <c r="C238" s="13">
        <v>140</v>
      </c>
      <c r="D238" s="47"/>
      <c r="E238" s="14">
        <f>Лист2!F232*1000</f>
        <v>12000</v>
      </c>
      <c r="F238" s="15"/>
      <c r="G238" s="15"/>
      <c r="H238" s="13"/>
      <c r="I238" s="48" t="str">
        <f>Лист2!B232</f>
        <v>Ст.3</v>
      </c>
      <c r="J238" s="15">
        <f>Лист2!D232</f>
        <v>92900</v>
      </c>
      <c r="K238" s="32">
        <f>Лист2!E232</f>
        <v>10.5</v>
      </c>
      <c r="L238" s="12">
        <f t="shared" si="12"/>
        <v>126</v>
      </c>
    </row>
    <row r="239" spans="1:12" s="2" customFormat="1" ht="11.25" customHeight="1">
      <c r="A239" s="11" t="s">
        <v>394</v>
      </c>
      <c r="B239" s="12" t="s">
        <v>397</v>
      </c>
      <c r="C239" s="13">
        <v>160</v>
      </c>
      <c r="D239" s="47"/>
      <c r="E239" s="14">
        <f>Лист2!F233*1000</f>
        <v>12000</v>
      </c>
      <c r="F239" s="15"/>
      <c r="G239" s="15"/>
      <c r="H239" s="13"/>
      <c r="I239" s="48" t="str">
        <f>Лист2!B233</f>
        <v>Ст.3</v>
      </c>
      <c r="J239" s="15">
        <f>Лист2!D233</f>
        <v>92900</v>
      </c>
      <c r="K239" s="32">
        <f>Лист2!E233</f>
        <v>12.5</v>
      </c>
      <c r="L239" s="12">
        <f t="shared" si="12"/>
        <v>150</v>
      </c>
    </row>
    <row r="240" spans="1:12" s="2" customFormat="1" ht="11.25" customHeight="1">
      <c r="A240" s="11" t="s">
        <v>396</v>
      </c>
      <c r="B240" s="12" t="s">
        <v>399</v>
      </c>
      <c r="C240" s="13">
        <v>180</v>
      </c>
      <c r="D240" s="47"/>
      <c r="E240" s="14">
        <f>Лист2!F234*1000</f>
        <v>12000</v>
      </c>
      <c r="F240" s="15"/>
      <c r="G240" s="15"/>
      <c r="H240" s="13"/>
      <c r="I240" s="48" t="str">
        <f>Лист2!B234</f>
        <v>Ст.3</v>
      </c>
      <c r="J240" s="15">
        <f>Лист2!D234</f>
        <v>94900</v>
      </c>
      <c r="K240" s="32">
        <f>Лист2!E234</f>
        <v>14.5</v>
      </c>
      <c r="L240" s="12">
        <f t="shared" si="12"/>
        <v>174</v>
      </c>
    </row>
    <row r="241" spans="1:12" s="2" customFormat="1" ht="11.25" customHeight="1">
      <c r="A241" s="11" t="s">
        <v>398</v>
      </c>
      <c r="B241" s="12" t="s">
        <v>401</v>
      </c>
      <c r="C241" s="13">
        <v>200</v>
      </c>
      <c r="D241" s="47"/>
      <c r="E241" s="14">
        <f>Лист2!F235*1000</f>
        <v>12000</v>
      </c>
      <c r="F241" s="15"/>
      <c r="G241" s="15"/>
      <c r="H241" s="13"/>
      <c r="I241" s="48" t="str">
        <f>Лист2!B235</f>
        <v>Ст.3</v>
      </c>
      <c r="J241" s="15">
        <f>Лист2!D235</f>
        <v>94900</v>
      </c>
      <c r="K241" s="32">
        <f>Лист2!E235</f>
        <v>16.83333333</v>
      </c>
      <c r="L241" s="12">
        <f t="shared" si="12"/>
        <v>201.99999996</v>
      </c>
    </row>
    <row r="242" spans="1:12" s="2" customFormat="1" ht="12" customHeight="1">
      <c r="A242" s="11" t="s">
        <v>400</v>
      </c>
      <c r="B242" s="12" t="s">
        <v>403</v>
      </c>
      <c r="C242" s="13">
        <v>220</v>
      </c>
      <c r="D242" s="47"/>
      <c r="E242" s="14">
        <f>Лист2!F236*1000</f>
        <v>12000</v>
      </c>
      <c r="F242" s="15"/>
      <c r="G242" s="15"/>
      <c r="H242" s="13"/>
      <c r="I242" s="48" t="str">
        <f>Лист2!B236</f>
        <v>Ст.3</v>
      </c>
      <c r="J242" s="15">
        <f>Лист2!D236</f>
        <v>125500</v>
      </c>
      <c r="K242" s="32">
        <f>Лист2!E236</f>
        <v>18.66666</v>
      </c>
      <c r="L242" s="12">
        <f t="shared" si="12"/>
        <v>223.99992000000003</v>
      </c>
    </row>
    <row r="243" spans="1:12" s="2" customFormat="1" ht="12" customHeight="1">
      <c r="A243" s="11" t="s">
        <v>402</v>
      </c>
      <c r="B243" s="12" t="s">
        <v>405</v>
      </c>
      <c r="C243" s="13">
        <v>240</v>
      </c>
      <c r="D243" s="47"/>
      <c r="E243" s="14">
        <f>Лист2!F237*1000</f>
        <v>12000</v>
      </c>
      <c r="F243" s="15"/>
      <c r="G243" s="15"/>
      <c r="H243" s="13"/>
      <c r="I243" s="48" t="str">
        <f>Лист2!B237</f>
        <v>Ст.3</v>
      </c>
      <c r="J243" s="15">
        <f>Лист2!D237</f>
        <v>125500</v>
      </c>
      <c r="K243" s="32">
        <f>Лист2!E237</f>
        <v>21.66666</v>
      </c>
      <c r="L243" s="12">
        <f t="shared" si="12"/>
        <v>259.99992000000003</v>
      </c>
    </row>
    <row r="244" spans="1:12" s="2" customFormat="1" ht="11.25" customHeight="1">
      <c r="A244" s="11" t="s">
        <v>404</v>
      </c>
      <c r="B244" s="12" t="s">
        <v>407</v>
      </c>
      <c r="C244" s="13">
        <v>270</v>
      </c>
      <c r="D244" s="47"/>
      <c r="E244" s="14">
        <f>Лист2!F238*1000</f>
        <v>12000</v>
      </c>
      <c r="F244" s="15"/>
      <c r="G244" s="15"/>
      <c r="H244" s="13"/>
      <c r="I244" s="48" t="str">
        <f>Лист2!B238</f>
        <v>Ст.3</v>
      </c>
      <c r="J244" s="15">
        <f>Лист2!D238</f>
        <v>125500</v>
      </c>
      <c r="K244" s="32">
        <f>Лист2!E238</f>
        <v>24.75</v>
      </c>
      <c r="L244" s="12">
        <f t="shared" si="12"/>
        <v>297</v>
      </c>
    </row>
    <row r="245" spans="1:12" s="2" customFormat="1" ht="11.25" customHeight="1">
      <c r="A245" s="11" t="s">
        <v>406</v>
      </c>
      <c r="B245" s="12" t="s">
        <v>409</v>
      </c>
      <c r="C245" s="13">
        <v>300</v>
      </c>
      <c r="D245" s="47"/>
      <c r="E245" s="14">
        <f>Лист2!F239*1000</f>
        <v>12000</v>
      </c>
      <c r="F245" s="15"/>
      <c r="G245" s="15"/>
      <c r="H245" s="13"/>
      <c r="I245" s="48" t="str">
        <f>Лист2!B239</f>
        <v>Ст.3</v>
      </c>
      <c r="J245" s="15">
        <f>Лист2!D239</f>
        <v>137700</v>
      </c>
      <c r="K245" s="32">
        <f>Лист2!E239</f>
        <v>28.33333</v>
      </c>
      <c r="L245" s="12">
        <f t="shared" si="12"/>
        <v>339.99996000000004</v>
      </c>
    </row>
    <row r="246" spans="1:12" s="2" customFormat="1" ht="11.25" customHeight="1">
      <c r="A246" s="11" t="s">
        <v>408</v>
      </c>
      <c r="B246" s="12" t="s">
        <v>410</v>
      </c>
      <c r="C246" s="13">
        <v>100</v>
      </c>
      <c r="D246" s="12"/>
      <c r="E246" s="14">
        <f>Лист2!F240*1000</f>
        <v>12000</v>
      </c>
      <c r="F246" s="70"/>
      <c r="G246" s="70"/>
      <c r="H246" s="13"/>
      <c r="I246" s="48" t="str">
        <f>Лист2!B240</f>
        <v>Ст.3</v>
      </c>
      <c r="J246" s="15">
        <f>Лист2!D240</f>
        <v>137700</v>
      </c>
      <c r="K246" s="32">
        <f>Лист2!E240</f>
        <v>32.25</v>
      </c>
      <c r="L246" s="12">
        <f t="shared" si="12"/>
        <v>387</v>
      </c>
    </row>
    <row r="247" spans="1:12" s="2" customFormat="1" ht="11.25" customHeight="1">
      <c r="A247" s="11" t="s">
        <v>411</v>
      </c>
      <c r="B247" s="125" t="s">
        <v>412</v>
      </c>
      <c r="C247" s="13">
        <v>120</v>
      </c>
      <c r="D247" s="12"/>
      <c r="E247" s="14">
        <f>Лист2!F241*1000</f>
        <v>12000</v>
      </c>
      <c r="F247" s="70"/>
      <c r="G247" s="70"/>
      <c r="H247" s="13"/>
      <c r="I247" s="48" t="str">
        <f>Лист2!B241</f>
        <v>Ст.3</v>
      </c>
      <c r="J247" s="15">
        <f>Лист2!D241</f>
        <v>84700</v>
      </c>
      <c r="K247" s="32">
        <f>Лист2!E241</f>
        <v>4.5</v>
      </c>
      <c r="L247" s="12">
        <f>PRODUCT(E247,K247,0.001)</f>
        <v>54</v>
      </c>
    </row>
    <row r="248" spans="1:12" s="2" customFormat="1" ht="11.25" customHeight="1">
      <c r="A248" s="9" t="s">
        <v>413</v>
      </c>
      <c r="B248" s="18"/>
      <c r="C248" s="18"/>
      <c r="D248" s="17"/>
      <c r="E248" s="26"/>
      <c r="F248" s="19"/>
      <c r="G248" s="19"/>
      <c r="H248" s="19"/>
      <c r="I248" s="33"/>
      <c r="J248" s="15"/>
      <c r="K248" s="32"/>
      <c r="L248" s="12"/>
    </row>
    <row r="249" spans="1:12" s="2" customFormat="1" ht="11.25" customHeight="1">
      <c r="A249" s="11" t="s">
        <v>414</v>
      </c>
      <c r="B249" s="125" t="s">
        <v>797</v>
      </c>
      <c r="C249" s="13">
        <v>100</v>
      </c>
      <c r="D249" s="47"/>
      <c r="E249" s="14">
        <f>Лист2!F244*1000</f>
        <v>12000</v>
      </c>
      <c r="F249" s="15"/>
      <c r="G249" s="15"/>
      <c r="H249" s="13"/>
      <c r="I249" s="48" t="str">
        <f>Лист2!B244</f>
        <v>Ст.3</v>
      </c>
      <c r="J249" s="15">
        <f>Лист2!D244</f>
        <v>129600</v>
      </c>
      <c r="K249" s="32">
        <f>Лист2!E244</f>
        <v>8.125</v>
      </c>
      <c r="L249" s="12">
        <f>PRODUCT(E249,K249,0.001)</f>
        <v>97.5</v>
      </c>
    </row>
    <row r="250" spans="1:12" s="2" customFormat="1" ht="11.25" customHeight="1">
      <c r="A250" s="11" t="s">
        <v>415</v>
      </c>
      <c r="B250" s="125" t="s">
        <v>774</v>
      </c>
      <c r="C250" s="13">
        <v>137.4</v>
      </c>
      <c r="D250" s="47"/>
      <c r="E250" s="14">
        <f>Лист2!F245*1000</f>
        <v>12000</v>
      </c>
      <c r="F250" s="15"/>
      <c r="G250" s="15"/>
      <c r="H250" s="13"/>
      <c r="I250" s="48" t="str">
        <f>Лист2!B245</f>
        <v>Ст.3</v>
      </c>
      <c r="J250" s="15">
        <f>Лист2!D245</f>
        <v>122400</v>
      </c>
      <c r="K250" s="32">
        <f>Лист2!E245</f>
        <v>13.83333</v>
      </c>
      <c r="L250" s="12">
        <f aca="true" t="shared" si="13" ref="L250:L262">PRODUCT(E250,K250,0.001)</f>
        <v>165.99996</v>
      </c>
    </row>
    <row r="251" spans="1:12" s="2" customFormat="1" ht="11.25" customHeight="1">
      <c r="A251" s="11" t="s">
        <v>416</v>
      </c>
      <c r="B251" s="125" t="s">
        <v>713</v>
      </c>
      <c r="C251" s="13">
        <v>140</v>
      </c>
      <c r="D251" s="47"/>
      <c r="E251" s="14">
        <f>Лист2!F246*1000</f>
        <v>12000</v>
      </c>
      <c r="F251" s="15"/>
      <c r="G251" s="15"/>
      <c r="H251" s="13"/>
      <c r="I251" s="48" t="str">
        <f>Лист2!B246</f>
        <v>Ст.3</v>
      </c>
      <c r="J251" s="15">
        <f>Лист2!D246</f>
        <v>122400</v>
      </c>
      <c r="K251" s="32">
        <f>Лист2!E246</f>
        <v>11.1916666</v>
      </c>
      <c r="L251" s="12">
        <f t="shared" si="13"/>
        <v>134.2999992</v>
      </c>
    </row>
    <row r="252" spans="1:12" s="2" customFormat="1" ht="11.25" customHeight="1">
      <c r="A252" s="11" t="s">
        <v>417</v>
      </c>
      <c r="B252" s="125" t="s">
        <v>723</v>
      </c>
      <c r="C252" s="13">
        <v>157</v>
      </c>
      <c r="D252" s="47"/>
      <c r="E252" s="14">
        <f>Лист2!F247*1000</f>
        <v>12000</v>
      </c>
      <c r="F252" s="15"/>
      <c r="G252" s="15"/>
      <c r="H252" s="13"/>
      <c r="I252" s="48" t="str">
        <f>Лист2!B247</f>
        <v>Ст.3</v>
      </c>
      <c r="J252" s="15">
        <f>Лист2!D247</f>
        <v>118400</v>
      </c>
      <c r="K252" s="32">
        <f>Лист2!E247</f>
        <v>12.83333</v>
      </c>
      <c r="L252" s="12">
        <f t="shared" si="13"/>
        <v>153.99996</v>
      </c>
    </row>
    <row r="253" spans="1:12" s="2" customFormat="1" ht="11.25" customHeight="1">
      <c r="A253" s="11" t="s">
        <v>418</v>
      </c>
      <c r="B253" s="125" t="s">
        <v>785</v>
      </c>
      <c r="C253" s="13">
        <v>200</v>
      </c>
      <c r="D253" s="47"/>
      <c r="E253" s="14">
        <f>Лист2!F248*1000</f>
        <v>12000</v>
      </c>
      <c r="F253" s="15"/>
      <c r="G253" s="15"/>
      <c r="H253" s="13"/>
      <c r="I253" s="48" t="str">
        <f>Лист2!B248</f>
        <v>Ст.3</v>
      </c>
      <c r="J253" s="15">
        <f>Лист2!D248</f>
        <v>98000</v>
      </c>
      <c r="K253" s="32">
        <f>Лист2!E248</f>
        <v>21.3333</v>
      </c>
      <c r="L253" s="12">
        <f t="shared" si="13"/>
        <v>255.99960000000002</v>
      </c>
    </row>
    <row r="254" spans="1:12" s="2" customFormat="1" ht="11.25" customHeight="1">
      <c r="A254" s="11" t="s">
        <v>680</v>
      </c>
      <c r="B254" s="125" t="s">
        <v>681</v>
      </c>
      <c r="C254" s="13">
        <v>200</v>
      </c>
      <c r="D254" s="47"/>
      <c r="E254" s="14">
        <f>Лист2!F249*1000</f>
        <v>12000</v>
      </c>
      <c r="F254" s="15"/>
      <c r="G254" s="15"/>
      <c r="H254" s="13"/>
      <c r="I254" s="48" t="str">
        <f>Лист2!B249</f>
        <v>Ст.3</v>
      </c>
      <c r="J254" s="15">
        <f>Лист2!D249</f>
        <v>101000</v>
      </c>
      <c r="K254" s="32">
        <f>Лист2!E249</f>
        <v>21</v>
      </c>
      <c r="L254" s="12">
        <f t="shared" si="13"/>
        <v>252</v>
      </c>
    </row>
    <row r="255" spans="1:12" s="2" customFormat="1" ht="12" customHeight="1">
      <c r="A255" s="11" t="s">
        <v>786</v>
      </c>
      <c r="B255" s="12" t="s">
        <v>419</v>
      </c>
      <c r="C255" s="13">
        <v>248</v>
      </c>
      <c r="D255" s="47"/>
      <c r="E255" s="14">
        <f>Лист2!F250*1000</f>
        <v>12000</v>
      </c>
      <c r="F255" s="15"/>
      <c r="G255" s="15"/>
      <c r="H255" s="13"/>
      <c r="I255" s="48" t="str">
        <f>Лист2!B250</f>
        <v>Ст.3</v>
      </c>
      <c r="J255" s="15">
        <f>Лист2!D250</f>
        <v>98000</v>
      </c>
      <c r="K255" s="32">
        <f>Лист2!E250</f>
        <v>25.75</v>
      </c>
      <c r="L255" s="12">
        <f t="shared" si="13"/>
        <v>309</v>
      </c>
    </row>
    <row r="256" spans="1:12" s="2" customFormat="1" ht="11.25" customHeight="1">
      <c r="A256" s="11" t="s">
        <v>798</v>
      </c>
      <c r="B256" s="12" t="s">
        <v>420</v>
      </c>
      <c r="C256" s="13">
        <v>298</v>
      </c>
      <c r="D256" s="47"/>
      <c r="E256" s="14">
        <f>Лист2!F251*1000</f>
        <v>12000</v>
      </c>
      <c r="F256" s="15"/>
      <c r="G256" s="15"/>
      <c r="H256" s="13"/>
      <c r="I256" s="48" t="str">
        <f>Лист2!B251</f>
        <v>Ст.3</v>
      </c>
      <c r="J256" s="15">
        <f>Лист2!D251</f>
        <v>98000</v>
      </c>
      <c r="K256" s="32">
        <f>Лист2!E251</f>
        <v>32</v>
      </c>
      <c r="L256" s="12">
        <f t="shared" si="13"/>
        <v>384</v>
      </c>
    </row>
    <row r="257" spans="1:12" s="2" customFormat="1" ht="11.25" customHeight="1">
      <c r="A257" s="9" t="s">
        <v>421</v>
      </c>
      <c r="B257" s="10"/>
      <c r="C257" s="10"/>
      <c r="D257" s="21" t="s">
        <v>0</v>
      </c>
      <c r="E257" s="26"/>
      <c r="I257" s="71"/>
      <c r="J257" s="22"/>
      <c r="K257" s="21" t="s">
        <v>0</v>
      </c>
      <c r="L257" s="21" t="s">
        <v>0</v>
      </c>
    </row>
    <row r="258" spans="1:12" s="2" customFormat="1" ht="11.25" customHeight="1">
      <c r="A258" s="11" t="s">
        <v>422</v>
      </c>
      <c r="B258" s="12" t="s">
        <v>423</v>
      </c>
      <c r="C258" s="13">
        <v>25</v>
      </c>
      <c r="D258" s="12"/>
      <c r="E258" s="14">
        <f>Лист2!F253*1000</f>
        <v>6000</v>
      </c>
      <c r="F258" s="15"/>
      <c r="G258" s="15"/>
      <c r="H258" s="13"/>
      <c r="I258" s="48" t="str">
        <f>Лист2!B253</f>
        <v>Ст.3</v>
      </c>
      <c r="J258" s="15">
        <f>Лист2!D253</f>
        <v>82700</v>
      </c>
      <c r="K258" s="32">
        <f>Лист2!E253</f>
        <v>1.18333</v>
      </c>
      <c r="L258" s="12">
        <f aca="true" t="shared" si="14" ref="L258:L279">PRODUCT(E258,K258,0.001)</f>
        <v>7.0999799999999995</v>
      </c>
    </row>
    <row r="259" spans="1:12" s="2" customFormat="1" ht="11.25" customHeight="1">
      <c r="A259" s="11" t="s">
        <v>424</v>
      </c>
      <c r="B259" s="12" t="s">
        <v>425</v>
      </c>
      <c r="C259" s="13">
        <v>25</v>
      </c>
      <c r="D259" s="12"/>
      <c r="E259" s="14">
        <f>Лист2!F254*1000</f>
        <v>6000</v>
      </c>
      <c r="F259" s="15"/>
      <c r="G259" s="15"/>
      <c r="H259" s="13"/>
      <c r="I259" s="48" t="str">
        <f>Лист2!B254</f>
        <v>Ст.3</v>
      </c>
      <c r="J259" s="15">
        <f>Лист2!D254</f>
        <v>82700</v>
      </c>
      <c r="K259" s="32">
        <f>Лист2!E254</f>
        <v>1.5</v>
      </c>
      <c r="L259" s="12">
        <f t="shared" si="14"/>
        <v>9</v>
      </c>
    </row>
    <row r="260" spans="1:12" s="2" customFormat="1" ht="11.25" customHeight="1">
      <c r="A260" s="11" t="s">
        <v>426</v>
      </c>
      <c r="B260" s="12" t="s">
        <v>427</v>
      </c>
      <c r="C260" s="13">
        <v>32</v>
      </c>
      <c r="D260" s="12"/>
      <c r="E260" s="14">
        <f>Лист2!F255*1000</f>
        <v>6000</v>
      </c>
      <c r="F260" s="15"/>
      <c r="G260" s="15"/>
      <c r="H260" s="13"/>
      <c r="I260" s="48" t="str">
        <f>Лист2!B255</f>
        <v>Ст.3</v>
      </c>
      <c r="J260" s="15">
        <f>Лист2!D255</f>
        <v>80600</v>
      </c>
      <c r="K260" s="32">
        <f>Лист2!E255</f>
        <v>1.966666</v>
      </c>
      <c r="L260" s="12">
        <f t="shared" si="14"/>
        <v>11.799996000000002</v>
      </c>
    </row>
    <row r="261" spans="1:12" s="2" customFormat="1" ht="11.25" customHeight="1">
      <c r="A261" s="11" t="s">
        <v>428</v>
      </c>
      <c r="B261" s="12" t="s">
        <v>429</v>
      </c>
      <c r="C261" s="13">
        <v>35</v>
      </c>
      <c r="D261" s="12"/>
      <c r="E261" s="14">
        <f>Лист2!F256*1000</f>
        <v>6000</v>
      </c>
      <c r="F261" s="15"/>
      <c r="G261" s="15"/>
      <c r="H261" s="13"/>
      <c r="I261" s="48" t="str">
        <f>Лист2!B256</f>
        <v>Ст.3</v>
      </c>
      <c r="J261" s="15">
        <f>Лист2!D256</f>
        <v>80600</v>
      </c>
      <c r="K261" s="32">
        <f>Лист2!E256</f>
        <v>2.2</v>
      </c>
      <c r="L261" s="12">
        <f t="shared" si="14"/>
        <v>13.200000000000003</v>
      </c>
    </row>
    <row r="262" spans="1:12" s="2" customFormat="1" ht="11.25" customHeight="1">
      <c r="A262" s="11" t="s">
        <v>430</v>
      </c>
      <c r="B262" s="12" t="s">
        <v>431</v>
      </c>
      <c r="C262" s="13">
        <v>40</v>
      </c>
      <c r="D262" s="12"/>
      <c r="E262" s="14">
        <f>Лист2!F257*1000</f>
        <v>6000</v>
      </c>
      <c r="F262" s="15"/>
      <c r="G262" s="15"/>
      <c r="H262" s="13"/>
      <c r="I262" s="48" t="str">
        <f>Лист2!B257</f>
        <v>Ст.3</v>
      </c>
      <c r="J262" s="15">
        <f>Лист2!D257</f>
        <v>75500</v>
      </c>
      <c r="K262" s="32">
        <f>Лист2!E257</f>
        <v>2.4666666</v>
      </c>
      <c r="L262" s="12">
        <f t="shared" si="14"/>
        <v>14.7999996</v>
      </c>
    </row>
    <row r="263" spans="1:12" s="2" customFormat="1" ht="11.25" customHeight="1">
      <c r="A263" s="11" t="s">
        <v>432</v>
      </c>
      <c r="B263" s="12" t="s">
        <v>431</v>
      </c>
      <c r="C263" s="13">
        <v>40</v>
      </c>
      <c r="D263" s="12"/>
      <c r="E263" s="14">
        <f>Лист2!F258*1000</f>
        <v>12000</v>
      </c>
      <c r="F263" s="15"/>
      <c r="G263" s="15"/>
      <c r="H263" s="13"/>
      <c r="I263" s="48" t="str">
        <f>Лист2!B258</f>
        <v>Ст.3</v>
      </c>
      <c r="J263" s="15">
        <f>Лист2!D258</f>
        <v>75500</v>
      </c>
      <c r="K263" s="32">
        <f>Лист2!E258</f>
        <v>2.4875</v>
      </c>
      <c r="L263" s="12">
        <f t="shared" si="14"/>
        <v>29.849999999999998</v>
      </c>
    </row>
    <row r="264" spans="1:12" s="2" customFormat="1" ht="11.25" customHeight="1">
      <c r="A264" s="11" t="s">
        <v>433</v>
      </c>
      <c r="B264" s="12" t="s">
        <v>435</v>
      </c>
      <c r="C264" s="13">
        <v>40</v>
      </c>
      <c r="D264" s="12"/>
      <c r="E264" s="14">
        <f>Лист2!F259*1000</f>
        <v>6000</v>
      </c>
      <c r="F264" s="15"/>
      <c r="G264" s="15"/>
      <c r="H264" s="13"/>
      <c r="I264" s="48" t="str">
        <f>Лист2!B259</f>
        <v>Ст.3</v>
      </c>
      <c r="J264" s="15">
        <f>Лист2!D259</f>
        <v>75500</v>
      </c>
      <c r="K264" s="32">
        <f>Лист2!E259</f>
        <v>2.75</v>
      </c>
      <c r="L264" s="12">
        <f t="shared" si="14"/>
        <v>16.5</v>
      </c>
    </row>
    <row r="265" spans="1:12" s="2" customFormat="1" ht="11.25" customHeight="1">
      <c r="A265" s="11" t="s">
        <v>434</v>
      </c>
      <c r="B265" s="12" t="s">
        <v>438</v>
      </c>
      <c r="C265" s="13">
        <v>50</v>
      </c>
      <c r="D265" s="12"/>
      <c r="E265" s="14">
        <f>Лист2!F260*1000</f>
        <v>6000</v>
      </c>
      <c r="F265" s="15"/>
      <c r="G265" s="15"/>
      <c r="H265" s="13"/>
      <c r="I265" s="48" t="str">
        <f>Лист2!B260</f>
        <v>Ст.3</v>
      </c>
      <c r="J265" s="15">
        <f>Лист2!D260</f>
        <v>75500</v>
      </c>
      <c r="K265" s="32">
        <f>Лист2!E260</f>
        <v>3.1</v>
      </c>
      <c r="L265" s="12">
        <f t="shared" si="14"/>
        <v>18.6</v>
      </c>
    </row>
    <row r="266" spans="1:12" s="2" customFormat="1" ht="12" customHeight="1">
      <c r="A266" s="11" t="s">
        <v>436</v>
      </c>
      <c r="B266" s="12" t="s">
        <v>438</v>
      </c>
      <c r="C266" s="13">
        <v>50</v>
      </c>
      <c r="D266" s="12"/>
      <c r="E266" s="14">
        <f>Лист2!F261*1000</f>
        <v>12000</v>
      </c>
      <c r="F266" s="15"/>
      <c r="G266" s="15"/>
      <c r="H266" s="13"/>
      <c r="I266" s="48" t="str">
        <f>Лист2!B261</f>
        <v>Ст.3</v>
      </c>
      <c r="J266" s="15">
        <f>Лист2!D261</f>
        <v>75500</v>
      </c>
      <c r="K266" s="32">
        <f>Лист2!E261</f>
        <v>3.125</v>
      </c>
      <c r="L266" s="12">
        <f t="shared" si="14"/>
        <v>37.5</v>
      </c>
    </row>
    <row r="267" spans="1:12" s="2" customFormat="1" ht="11.25" customHeight="1">
      <c r="A267" s="11" t="s">
        <v>437</v>
      </c>
      <c r="B267" s="12" t="s">
        <v>441</v>
      </c>
      <c r="C267" s="13">
        <v>50</v>
      </c>
      <c r="D267" s="12"/>
      <c r="E267" s="14">
        <f>Лист2!F262*1000</f>
        <v>6000</v>
      </c>
      <c r="F267" s="15"/>
      <c r="G267" s="15"/>
      <c r="H267" s="13"/>
      <c r="I267" s="48" t="str">
        <f>Лист2!B262</f>
        <v>Ст.3</v>
      </c>
      <c r="J267" s="15">
        <f>Лист2!D262</f>
        <v>75500</v>
      </c>
      <c r="K267" s="32">
        <f>Лист2!E262</f>
        <v>3.83333</v>
      </c>
      <c r="L267" s="12">
        <f t="shared" si="14"/>
        <v>22.99998</v>
      </c>
    </row>
    <row r="268" spans="1:12" s="2" customFormat="1" ht="11.25" customHeight="1">
      <c r="A268" s="11" t="s">
        <v>439</v>
      </c>
      <c r="B268" s="12" t="s">
        <v>441</v>
      </c>
      <c r="C268" s="13">
        <v>50</v>
      </c>
      <c r="D268" s="12"/>
      <c r="E268" s="14">
        <f>Лист2!F263*1000</f>
        <v>12000</v>
      </c>
      <c r="F268" s="15"/>
      <c r="G268" s="15"/>
      <c r="H268" s="13"/>
      <c r="I268" s="48" t="str">
        <f>Лист2!B263</f>
        <v>Ст.3</v>
      </c>
      <c r="J268" s="15">
        <f>Лист2!D263</f>
        <v>75500</v>
      </c>
      <c r="K268" s="32">
        <f>Лист2!E263</f>
        <v>3.875</v>
      </c>
      <c r="L268" s="12">
        <f t="shared" si="14"/>
        <v>46.5</v>
      </c>
    </row>
    <row r="269" spans="1:12" s="2" customFormat="1" ht="11.25" customHeight="1">
      <c r="A269" s="11" t="s">
        <v>440</v>
      </c>
      <c r="B269" s="12" t="s">
        <v>444</v>
      </c>
      <c r="C269" s="13">
        <v>63</v>
      </c>
      <c r="D269" s="12"/>
      <c r="E269" s="14">
        <f>Лист2!F264*1000</f>
        <v>12000</v>
      </c>
      <c r="F269" s="15"/>
      <c r="G269" s="15"/>
      <c r="H269" s="13"/>
      <c r="I269" s="48" t="str">
        <f>Лист2!B264</f>
        <v>Ст.3</v>
      </c>
      <c r="J269" s="15">
        <f>Лист2!D264</f>
        <v>75500</v>
      </c>
      <c r="K269" s="32">
        <f>Лист2!E264</f>
        <v>4.833333</v>
      </c>
      <c r="L269" s="12">
        <f t="shared" si="14"/>
        <v>57.999996</v>
      </c>
    </row>
    <row r="270" spans="1:12" s="2" customFormat="1" ht="11.25" customHeight="1">
      <c r="A270" s="11" t="s">
        <v>442</v>
      </c>
      <c r="B270" s="12" t="s">
        <v>446</v>
      </c>
      <c r="C270" s="13">
        <v>75</v>
      </c>
      <c r="D270" s="12"/>
      <c r="E270" s="14">
        <f>Лист2!F265*1000</f>
        <v>12000</v>
      </c>
      <c r="F270" s="15"/>
      <c r="G270" s="15"/>
      <c r="H270" s="13"/>
      <c r="I270" s="48" t="str">
        <f>Лист2!B265</f>
        <v>Ст.3</v>
      </c>
      <c r="J270" s="15">
        <f>Лист2!D265</f>
        <v>80600</v>
      </c>
      <c r="K270" s="32">
        <f>Лист2!E265</f>
        <v>5.83333</v>
      </c>
      <c r="L270" s="12">
        <f t="shared" si="14"/>
        <v>69.99996</v>
      </c>
    </row>
    <row r="271" spans="1:12" ht="11.25" customHeight="1">
      <c r="A271" s="11" t="s">
        <v>443</v>
      </c>
      <c r="B271" s="12" t="s">
        <v>448</v>
      </c>
      <c r="C271" s="13">
        <v>75</v>
      </c>
      <c r="D271" s="12"/>
      <c r="E271" s="14">
        <f>Лист2!F266*1000</f>
        <v>12000</v>
      </c>
      <c r="F271" s="15"/>
      <c r="G271" s="15"/>
      <c r="H271" s="13"/>
      <c r="I271" s="48" t="str">
        <f>Лист2!B266</f>
        <v>Ст.3</v>
      </c>
      <c r="J271" s="15">
        <f>Лист2!D266</f>
        <v>80600</v>
      </c>
      <c r="K271" s="32">
        <f>Лист2!E266</f>
        <v>6.9166666</v>
      </c>
      <c r="L271" s="12">
        <f t="shared" si="14"/>
        <v>82.9999992</v>
      </c>
    </row>
    <row r="272" spans="1:12" ht="11.25" customHeight="1">
      <c r="A272" s="11" t="s">
        <v>689</v>
      </c>
      <c r="B272" s="12" t="s">
        <v>451</v>
      </c>
      <c r="C272" s="13">
        <v>80</v>
      </c>
      <c r="D272" s="12"/>
      <c r="E272" s="14">
        <f>Лист2!F267*1000</f>
        <v>6000</v>
      </c>
      <c r="F272" s="15"/>
      <c r="G272" s="15"/>
      <c r="H272" s="13"/>
      <c r="I272" s="48" t="str">
        <f>Лист2!B267</f>
        <v>Ст.3</v>
      </c>
      <c r="J272" s="15">
        <f>Лист2!D267</f>
        <v>83700</v>
      </c>
      <c r="K272" s="32">
        <f>Лист2!E267</f>
        <v>7.366666</v>
      </c>
      <c r="L272" s="12">
        <f t="shared" si="14"/>
        <v>44.199996</v>
      </c>
    </row>
    <row r="273" spans="1:12" ht="11.25" customHeight="1">
      <c r="A273" s="11" t="s">
        <v>445</v>
      </c>
      <c r="B273" s="12" t="s">
        <v>453</v>
      </c>
      <c r="C273" s="13">
        <v>90</v>
      </c>
      <c r="D273" s="12"/>
      <c r="E273" s="14">
        <f>Лист2!F268*1000</f>
        <v>12000</v>
      </c>
      <c r="F273" s="15"/>
      <c r="G273" s="15"/>
      <c r="H273" s="13"/>
      <c r="I273" s="48" t="str">
        <f>Лист2!B268</f>
        <v>Ст.3</v>
      </c>
      <c r="J273" s="15">
        <f>Лист2!D268</f>
        <v>80600</v>
      </c>
      <c r="K273" s="32">
        <f>Лист2!E268</f>
        <v>8.416666666</v>
      </c>
      <c r="L273" s="12">
        <f t="shared" si="14"/>
        <v>100.999999992</v>
      </c>
    </row>
    <row r="274" spans="1:12" ht="11.25" customHeight="1">
      <c r="A274" s="11" t="s">
        <v>447</v>
      </c>
      <c r="B274" s="12" t="s">
        <v>455</v>
      </c>
      <c r="C274" s="13">
        <v>100</v>
      </c>
      <c r="D274" s="12"/>
      <c r="E274" s="14">
        <f>Лист2!F269*1000</f>
        <v>12000</v>
      </c>
      <c r="F274" s="15"/>
      <c r="G274" s="15"/>
      <c r="H274" s="13"/>
      <c r="I274" s="48" t="str">
        <f>Лист2!B269</f>
        <v>Ст.3</v>
      </c>
      <c r="J274" s="15">
        <f>Лист2!D269</f>
        <v>80600</v>
      </c>
      <c r="K274" s="32">
        <f>Лист2!E269</f>
        <v>11.1</v>
      </c>
      <c r="L274" s="12">
        <f t="shared" si="14"/>
        <v>133.2</v>
      </c>
    </row>
    <row r="275" spans="1:12" ht="11.25" customHeight="1">
      <c r="A275" s="11" t="s">
        <v>449</v>
      </c>
      <c r="B275" s="12" t="s">
        <v>456</v>
      </c>
      <c r="C275" s="13">
        <v>100</v>
      </c>
      <c r="D275" s="12"/>
      <c r="E275" s="14">
        <f>Лист2!F270*1000</f>
        <v>12000</v>
      </c>
      <c r="F275" s="15"/>
      <c r="G275" s="15"/>
      <c r="H275" s="13"/>
      <c r="I275" s="48" t="str">
        <f>Лист2!B270</f>
        <v>Ст.3</v>
      </c>
      <c r="J275" s="15">
        <f>Лист2!D270</f>
        <v>80600</v>
      </c>
      <c r="K275" s="32">
        <f>Лист2!E270</f>
        <v>12.29166666</v>
      </c>
      <c r="L275" s="12">
        <f t="shared" si="14"/>
        <v>147.49999992</v>
      </c>
    </row>
    <row r="276" spans="1:12" ht="11.25" customHeight="1">
      <c r="A276" s="11" t="s">
        <v>450</v>
      </c>
      <c r="B276" s="12" t="s">
        <v>457</v>
      </c>
      <c r="C276" s="13">
        <v>100</v>
      </c>
      <c r="D276" s="12"/>
      <c r="E276" s="14">
        <f>Лист2!F271*1000</f>
        <v>12000</v>
      </c>
      <c r="F276" s="15"/>
      <c r="G276" s="15"/>
      <c r="H276" s="13"/>
      <c r="I276" s="48" t="str">
        <f>Лист2!B271</f>
        <v>Ст.3</v>
      </c>
      <c r="J276" s="15">
        <f>Лист2!D271</f>
        <v>80600</v>
      </c>
      <c r="K276" s="32">
        <f>Лист2!E271</f>
        <v>15.33333</v>
      </c>
      <c r="L276" s="12">
        <f t="shared" si="14"/>
        <v>183.99996</v>
      </c>
    </row>
    <row r="277" spans="1:12" ht="11.25" customHeight="1">
      <c r="A277" s="11" t="s">
        <v>452</v>
      </c>
      <c r="B277" s="12" t="s">
        <v>458</v>
      </c>
      <c r="C277" s="13">
        <v>125</v>
      </c>
      <c r="D277" s="12"/>
      <c r="E277" s="14">
        <f>Лист2!F272*1000</f>
        <v>12000</v>
      </c>
      <c r="F277" s="15"/>
      <c r="G277" s="15"/>
      <c r="H277" s="13"/>
      <c r="I277" s="48" t="str">
        <f>Лист2!B272</f>
        <v>Ст.3</v>
      </c>
      <c r="J277" s="15">
        <f>Лист2!D272</f>
        <v>86700</v>
      </c>
      <c r="K277" s="32">
        <f>Лист2!E272</f>
        <v>15.5</v>
      </c>
      <c r="L277" s="12">
        <f t="shared" si="14"/>
        <v>186</v>
      </c>
    </row>
    <row r="278" spans="1:12" ht="11.25" customHeight="1">
      <c r="A278" s="11" t="s">
        <v>690</v>
      </c>
      <c r="B278" s="125" t="s">
        <v>459</v>
      </c>
      <c r="C278" s="13">
        <v>125</v>
      </c>
      <c r="D278" s="12"/>
      <c r="E278" s="14">
        <f>Лист2!F273*1000</f>
        <v>6000</v>
      </c>
      <c r="F278" s="15"/>
      <c r="G278" s="15"/>
      <c r="H278" s="13"/>
      <c r="I278" s="48" t="str">
        <f>Лист2!B273</f>
        <v>Ст.3</v>
      </c>
      <c r="J278" s="15">
        <f>Лист2!D273</f>
        <v>86700</v>
      </c>
      <c r="K278" s="32">
        <f>Лист2!E273</f>
        <v>19.166666</v>
      </c>
      <c r="L278" s="12">
        <f t="shared" si="14"/>
        <v>114.999996</v>
      </c>
    </row>
    <row r="279" spans="1:12" ht="11.25" customHeight="1">
      <c r="A279" s="11" t="s">
        <v>454</v>
      </c>
      <c r="B279" s="12" t="s">
        <v>459</v>
      </c>
      <c r="C279" s="13">
        <v>125</v>
      </c>
      <c r="D279" s="12"/>
      <c r="E279" s="14">
        <f>Лист2!F274*1000</f>
        <v>12000</v>
      </c>
      <c r="F279" s="15"/>
      <c r="G279" s="15"/>
      <c r="H279" s="13"/>
      <c r="I279" s="48" t="str">
        <f>Лист2!B274</f>
        <v>Ст.3</v>
      </c>
      <c r="J279" s="15">
        <f>Лист2!D274</f>
        <v>86700</v>
      </c>
      <c r="K279" s="32">
        <f>Лист2!E274</f>
        <v>19.16667</v>
      </c>
      <c r="L279" s="12">
        <f t="shared" si="14"/>
        <v>230.00004</v>
      </c>
    </row>
    <row r="280" ht="11.25" customHeight="1"/>
    <row r="281" ht="11.25" customHeight="1"/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0.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2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</sheetData>
  <sheetProtection selectLockedCells="1" selectUnlockedCells="1"/>
  <printOptions/>
  <pageMargins left="0.31527777777777777" right="0.31527777777777777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85"/>
  <sheetViews>
    <sheetView tabSelected="1" zoomScale="94" zoomScaleNormal="94" zoomScalePageLayoutView="0" workbookViewId="0" topLeftCell="A227">
      <selection activeCell="A161" sqref="A161"/>
    </sheetView>
  </sheetViews>
  <sheetFormatPr defaultColWidth="8.57421875" defaultRowHeight="12.75"/>
  <cols>
    <col min="1" max="1" width="11.00390625" style="0" customWidth="1"/>
    <col min="2" max="2" width="6.8515625" style="0" customWidth="1"/>
    <col min="3" max="3" width="8.57421875" style="0" customWidth="1"/>
    <col min="4" max="4" width="8.8515625" style="0" customWidth="1"/>
    <col min="5" max="5" width="7.421875" style="0" customWidth="1"/>
    <col min="6" max="6" width="8.00390625" style="0" customWidth="1"/>
    <col min="7" max="7" width="7.57421875" style="0" customWidth="1"/>
    <col min="8" max="8" width="8.8515625" style="0" customWidth="1"/>
    <col min="9" max="9" width="10.8515625" style="0" customWidth="1"/>
    <col min="10" max="10" width="13.421875" style="0" customWidth="1"/>
  </cols>
  <sheetData>
    <row r="1" spans="1:10" ht="15.75" customHeight="1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72" t="s">
        <v>461</v>
      </c>
      <c r="B2" s="73"/>
      <c r="C2" s="73"/>
      <c r="D2" s="73"/>
      <c r="E2" s="73"/>
      <c r="F2" s="73"/>
      <c r="G2" s="72" t="s">
        <v>462</v>
      </c>
      <c r="H2" s="73"/>
      <c r="I2" s="73"/>
      <c r="J2" s="73"/>
    </row>
    <row r="3" spans="1:10" ht="15" customHeight="1">
      <c r="A3" s="73"/>
      <c r="B3" s="73" t="s">
        <v>463</v>
      </c>
      <c r="C3" s="73"/>
      <c r="D3" s="73"/>
      <c r="E3" s="73"/>
      <c r="F3" s="73"/>
      <c r="G3" s="72" t="s">
        <v>784</v>
      </c>
      <c r="H3" s="73"/>
      <c r="I3" s="73"/>
      <c r="J3" s="73"/>
    </row>
    <row r="4" spans="1:10" ht="12.75" customHeight="1">
      <c r="A4" s="72" t="s">
        <v>464</v>
      </c>
      <c r="B4" s="73"/>
      <c r="C4" s="73"/>
      <c r="D4" s="73"/>
      <c r="E4" s="73"/>
      <c r="F4" s="73"/>
      <c r="G4" s="72" t="s">
        <v>465</v>
      </c>
      <c r="H4" s="73"/>
      <c r="I4" s="73"/>
      <c r="J4" s="73"/>
    </row>
    <row r="5" spans="1:10" ht="14.25" customHeight="1">
      <c r="A5" s="73"/>
      <c r="B5" s="73"/>
      <c r="C5" s="73"/>
      <c r="D5" s="73"/>
      <c r="E5" s="72" t="s">
        <v>466</v>
      </c>
      <c r="F5" s="72"/>
      <c r="G5" s="73"/>
      <c r="H5" s="73"/>
      <c r="I5" s="74"/>
      <c r="J5" s="75">
        <v>45408</v>
      </c>
    </row>
    <row r="6" spans="1:10" s="79" customFormat="1" ht="36.75" customHeight="1">
      <c r="A6" s="76" t="s">
        <v>467</v>
      </c>
      <c r="B6" s="77" t="s">
        <v>9</v>
      </c>
      <c r="C6" s="78" t="s">
        <v>468</v>
      </c>
      <c r="D6" s="76" t="s">
        <v>469</v>
      </c>
      <c r="E6" s="76" t="s">
        <v>11</v>
      </c>
      <c r="F6" s="78" t="s">
        <v>3</v>
      </c>
      <c r="G6" s="76" t="s">
        <v>12</v>
      </c>
      <c r="H6" s="76" t="s">
        <v>470</v>
      </c>
      <c r="I6" s="76" t="s">
        <v>471</v>
      </c>
      <c r="J6" s="76" t="s">
        <v>472</v>
      </c>
    </row>
    <row r="7" spans="1:10" s="2" customFormat="1" ht="12.75" customHeight="1">
      <c r="A7" s="80" t="s">
        <v>473</v>
      </c>
      <c r="B7" s="81"/>
      <c r="C7" s="81"/>
      <c r="D7" s="81"/>
      <c r="E7" s="81"/>
      <c r="F7" s="81"/>
      <c r="G7" s="81"/>
      <c r="H7" s="81"/>
      <c r="I7" s="81"/>
      <c r="J7" s="81" t="s">
        <v>0</v>
      </c>
    </row>
    <row r="8" spans="1:10" s="2" customFormat="1" ht="11.25" customHeight="1">
      <c r="A8" s="82" t="s">
        <v>474</v>
      </c>
      <c r="B8" s="83" t="s">
        <v>475</v>
      </c>
      <c r="C8" s="82" t="s">
        <v>476</v>
      </c>
      <c r="D8" s="84">
        <v>95900</v>
      </c>
      <c r="E8" s="84"/>
      <c r="F8" s="84" t="s">
        <v>477</v>
      </c>
      <c r="G8" s="85">
        <v>12.4</v>
      </c>
      <c r="H8" s="84"/>
      <c r="I8" s="86">
        <f aca="true" t="shared" si="0" ref="I8:I13">D8*0.001*G8</f>
        <v>1189.16</v>
      </c>
      <c r="J8" s="86" t="s">
        <v>478</v>
      </c>
    </row>
    <row r="9" spans="1:10" s="2" customFormat="1" ht="11.25" customHeight="1">
      <c r="A9" s="82" t="s">
        <v>479</v>
      </c>
      <c r="B9" s="83" t="s">
        <v>475</v>
      </c>
      <c r="C9" s="82" t="s">
        <v>476</v>
      </c>
      <c r="D9" s="84">
        <v>95900</v>
      </c>
      <c r="E9" s="84"/>
      <c r="F9" s="84" t="s">
        <v>477</v>
      </c>
      <c r="G9" s="85">
        <v>20.2</v>
      </c>
      <c r="H9" s="84"/>
      <c r="I9" s="86">
        <f t="shared" si="0"/>
        <v>1937.18</v>
      </c>
      <c r="J9" s="86" t="s">
        <v>478</v>
      </c>
    </row>
    <row r="10" spans="1:10" s="2" customFormat="1" ht="11.25" customHeight="1">
      <c r="A10" s="82" t="s">
        <v>480</v>
      </c>
      <c r="B10" s="83" t="s">
        <v>475</v>
      </c>
      <c r="C10" s="82" t="s">
        <v>476</v>
      </c>
      <c r="D10" s="84">
        <v>95900</v>
      </c>
      <c r="E10" s="84"/>
      <c r="F10" s="84" t="s">
        <v>477</v>
      </c>
      <c r="G10" s="85">
        <v>25.2</v>
      </c>
      <c r="H10" s="84"/>
      <c r="I10" s="86">
        <f t="shared" si="0"/>
        <v>2416.6800000000003</v>
      </c>
      <c r="J10" s="86" t="s">
        <v>478</v>
      </c>
    </row>
    <row r="11" spans="1:10" s="2" customFormat="1" ht="11.25" customHeight="1">
      <c r="A11" s="82" t="s">
        <v>481</v>
      </c>
      <c r="B11" s="83" t="s">
        <v>475</v>
      </c>
      <c r="C11" s="82" t="s">
        <v>476</v>
      </c>
      <c r="D11" s="84">
        <v>95900</v>
      </c>
      <c r="E11" s="84"/>
      <c r="F11" s="84" t="s">
        <v>477</v>
      </c>
      <c r="G11" s="85">
        <v>30.5</v>
      </c>
      <c r="H11" s="84"/>
      <c r="I11" s="86">
        <f t="shared" si="0"/>
        <v>2924.9500000000003</v>
      </c>
      <c r="J11" s="128" t="s">
        <v>487</v>
      </c>
    </row>
    <row r="12" spans="1:10" s="2" customFormat="1" ht="11.25" customHeight="1">
      <c r="A12" s="82" t="s">
        <v>482</v>
      </c>
      <c r="B12" s="83" t="s">
        <v>475</v>
      </c>
      <c r="C12" s="82" t="s">
        <v>476</v>
      </c>
      <c r="D12" s="84">
        <v>95900</v>
      </c>
      <c r="E12" s="84"/>
      <c r="F12" s="84" t="s">
        <v>477</v>
      </c>
      <c r="G12" s="85">
        <v>38</v>
      </c>
      <c r="H12" s="84"/>
      <c r="I12" s="86">
        <f t="shared" si="0"/>
        <v>3644.2000000000003</v>
      </c>
      <c r="J12" s="86" t="s">
        <v>478</v>
      </c>
    </row>
    <row r="13" spans="1:10" s="2" customFormat="1" ht="11.25" customHeight="1">
      <c r="A13" s="82" t="s">
        <v>483</v>
      </c>
      <c r="B13" s="83" t="s">
        <v>475</v>
      </c>
      <c r="C13" s="82" t="s">
        <v>476</v>
      </c>
      <c r="D13" s="84">
        <v>95900</v>
      </c>
      <c r="E13" s="84"/>
      <c r="F13" s="84" t="s">
        <v>477</v>
      </c>
      <c r="G13" s="85">
        <v>50</v>
      </c>
      <c r="H13" s="84"/>
      <c r="I13" s="86">
        <f t="shared" si="0"/>
        <v>4795</v>
      </c>
      <c r="J13" s="128" t="s">
        <v>493</v>
      </c>
    </row>
    <row r="14" spans="1:10" s="2" customFormat="1" ht="11.25" customHeight="1">
      <c r="A14" s="80" t="s">
        <v>484</v>
      </c>
      <c r="B14" s="87"/>
      <c r="C14" s="87"/>
      <c r="D14" s="88"/>
      <c r="E14" s="88"/>
      <c r="F14" s="88"/>
      <c r="G14" s="89"/>
      <c r="H14" s="88"/>
      <c r="I14" s="90"/>
      <c r="J14" s="90"/>
    </row>
    <row r="15" spans="1:10" s="2" customFormat="1" ht="11.25" customHeight="1">
      <c r="A15" s="82" t="s">
        <v>474</v>
      </c>
      <c r="B15" s="83" t="s">
        <v>485</v>
      </c>
      <c r="C15" s="82" t="s">
        <v>486</v>
      </c>
      <c r="D15" s="84">
        <v>125500</v>
      </c>
      <c r="E15" s="84"/>
      <c r="F15" s="133" t="s">
        <v>726</v>
      </c>
      <c r="G15" s="85">
        <v>8</v>
      </c>
      <c r="H15" s="84"/>
      <c r="I15" s="86">
        <f>D15*0.001*G15</f>
        <v>1004</v>
      </c>
      <c r="J15" s="128" t="s">
        <v>493</v>
      </c>
    </row>
    <row r="16" spans="1:10" s="2" customFormat="1" ht="11.25" customHeight="1">
      <c r="A16" s="126" t="s">
        <v>474</v>
      </c>
      <c r="B16" s="83" t="s">
        <v>485</v>
      </c>
      <c r="C16" s="126" t="s">
        <v>486</v>
      </c>
      <c r="D16" s="84">
        <v>125500</v>
      </c>
      <c r="E16" s="84"/>
      <c r="F16" s="133" t="s">
        <v>477</v>
      </c>
      <c r="G16" s="85">
        <v>12.4</v>
      </c>
      <c r="H16" s="84"/>
      <c r="I16" s="86">
        <f>D16*0.001*G16</f>
        <v>1556.2</v>
      </c>
      <c r="J16" s="128" t="s">
        <v>562</v>
      </c>
    </row>
    <row r="17" spans="1:10" s="2" customFormat="1" ht="10.5" customHeight="1">
      <c r="A17" s="82" t="s">
        <v>488</v>
      </c>
      <c r="B17" s="83" t="s">
        <v>485</v>
      </c>
      <c r="C17" s="82" t="s">
        <v>486</v>
      </c>
      <c r="D17" s="84">
        <v>120400</v>
      </c>
      <c r="E17" s="84"/>
      <c r="F17" s="84" t="s">
        <v>477</v>
      </c>
      <c r="G17" s="85">
        <v>13.8</v>
      </c>
      <c r="H17" s="84"/>
      <c r="I17" s="86">
        <f aca="true" t="shared" si="1" ref="I17:I23">D17*0.001*G17</f>
        <v>1661.5200000000002</v>
      </c>
      <c r="J17" s="128" t="s">
        <v>562</v>
      </c>
    </row>
    <row r="18" spans="1:10" s="2" customFormat="1" ht="12" customHeight="1">
      <c r="A18" s="82" t="s">
        <v>489</v>
      </c>
      <c r="B18" s="83" t="s">
        <v>485</v>
      </c>
      <c r="C18" s="82" t="s">
        <v>486</v>
      </c>
      <c r="D18" s="84">
        <v>118400</v>
      </c>
      <c r="E18" s="84"/>
      <c r="F18" s="84" t="s">
        <v>477</v>
      </c>
      <c r="G18" s="85">
        <v>18</v>
      </c>
      <c r="H18" s="84"/>
      <c r="I18" s="86">
        <f t="shared" si="1"/>
        <v>2131.2000000000003</v>
      </c>
      <c r="J18" s="128" t="s">
        <v>562</v>
      </c>
    </row>
    <row r="19" spans="1:10" s="2" customFormat="1" ht="11.25" customHeight="1">
      <c r="A19" s="82" t="s">
        <v>479</v>
      </c>
      <c r="B19" s="83" t="s">
        <v>485</v>
      </c>
      <c r="C19" s="82" t="s">
        <v>486</v>
      </c>
      <c r="D19" s="84">
        <v>118400</v>
      </c>
      <c r="E19" s="84"/>
      <c r="F19" s="84" t="s">
        <v>477</v>
      </c>
      <c r="G19" s="85">
        <v>20.2</v>
      </c>
      <c r="H19" s="84"/>
      <c r="I19" s="86">
        <f t="shared" si="1"/>
        <v>2391.68</v>
      </c>
      <c r="J19" s="86" t="s">
        <v>487</v>
      </c>
    </row>
    <row r="20" spans="1:10" s="2" customFormat="1" ht="11.25" customHeight="1">
      <c r="A20" s="82" t="s">
        <v>490</v>
      </c>
      <c r="B20" s="83" t="s">
        <v>485</v>
      </c>
      <c r="C20" s="82" t="s">
        <v>486</v>
      </c>
      <c r="D20" s="84">
        <v>116300</v>
      </c>
      <c r="E20" s="84"/>
      <c r="F20" s="84" t="s">
        <v>477</v>
      </c>
      <c r="G20" s="85">
        <v>25.2</v>
      </c>
      <c r="H20" s="84"/>
      <c r="I20" s="86">
        <f t="shared" si="1"/>
        <v>2930.7599999999998</v>
      </c>
      <c r="J20" s="128" t="s">
        <v>478</v>
      </c>
    </row>
    <row r="21" spans="1:10" s="2" customFormat="1" ht="11.25" customHeight="1">
      <c r="A21" s="82" t="s">
        <v>481</v>
      </c>
      <c r="B21" s="83" t="s">
        <v>485</v>
      </c>
      <c r="C21" s="82" t="s">
        <v>486</v>
      </c>
      <c r="D21" s="84">
        <v>116300</v>
      </c>
      <c r="E21" s="84"/>
      <c r="F21" s="84" t="s">
        <v>477</v>
      </c>
      <c r="G21" s="85">
        <v>30.5</v>
      </c>
      <c r="H21" s="84"/>
      <c r="I21" s="86">
        <f t="shared" si="1"/>
        <v>3547.15</v>
      </c>
      <c r="J21" s="128" t="s">
        <v>478</v>
      </c>
    </row>
    <row r="22" spans="1:10" s="2" customFormat="1" ht="11.25" customHeight="1">
      <c r="A22" s="82" t="s">
        <v>482</v>
      </c>
      <c r="B22" s="83" t="s">
        <v>485</v>
      </c>
      <c r="C22" s="82" t="s">
        <v>486</v>
      </c>
      <c r="D22" s="84">
        <v>116300</v>
      </c>
      <c r="E22" s="84"/>
      <c r="F22" s="84" t="s">
        <v>477</v>
      </c>
      <c r="G22" s="85">
        <v>38</v>
      </c>
      <c r="H22" s="84"/>
      <c r="I22" s="86">
        <f t="shared" si="1"/>
        <v>4419.4</v>
      </c>
      <c r="J22" s="128" t="s">
        <v>562</v>
      </c>
    </row>
    <row r="23" spans="1:10" s="2" customFormat="1" ht="11.25" customHeight="1">
      <c r="A23" s="82" t="s">
        <v>483</v>
      </c>
      <c r="B23" s="83" t="s">
        <v>485</v>
      </c>
      <c r="C23" s="82" t="s">
        <v>486</v>
      </c>
      <c r="D23" s="84">
        <v>120400</v>
      </c>
      <c r="E23" s="84"/>
      <c r="F23" s="84" t="s">
        <v>477</v>
      </c>
      <c r="G23" s="85">
        <v>50</v>
      </c>
      <c r="H23" s="84"/>
      <c r="I23" s="86">
        <f t="shared" si="1"/>
        <v>6020</v>
      </c>
      <c r="J23" s="128" t="s">
        <v>478</v>
      </c>
    </row>
    <row r="24" spans="1:10" s="2" customFormat="1" ht="11.25" customHeight="1">
      <c r="A24" s="80" t="s">
        <v>491</v>
      </c>
      <c r="B24" s="81"/>
      <c r="C24" s="81"/>
      <c r="D24" s="91"/>
      <c r="E24" s="91" t="s">
        <v>0</v>
      </c>
      <c r="F24" s="91"/>
      <c r="G24" s="92" t="s">
        <v>0</v>
      </c>
      <c r="H24" s="93" t="s">
        <v>0</v>
      </c>
      <c r="I24" s="90"/>
      <c r="J24" s="93" t="s">
        <v>0</v>
      </c>
    </row>
    <row r="25" spans="1:10" s="2" customFormat="1" ht="11.25" customHeight="1">
      <c r="A25" s="82" t="s">
        <v>482</v>
      </c>
      <c r="B25" s="83" t="s">
        <v>460</v>
      </c>
      <c r="C25" s="82" t="s">
        <v>492</v>
      </c>
      <c r="D25" s="84">
        <v>88800</v>
      </c>
      <c r="E25" s="82"/>
      <c r="F25" s="84" t="s">
        <v>477</v>
      </c>
      <c r="G25" s="82">
        <v>38.8</v>
      </c>
      <c r="H25" s="82"/>
      <c r="I25" s="86">
        <f aca="true" t="shared" si="2" ref="I25:I53">D25*0.001*G25</f>
        <v>3445.4399999999996</v>
      </c>
      <c r="J25" s="126" t="s">
        <v>487</v>
      </c>
    </row>
    <row r="26" spans="1:10" s="2" customFormat="1" ht="10.5" customHeight="1">
      <c r="A26" s="126" t="s">
        <v>483</v>
      </c>
      <c r="B26" s="83" t="s">
        <v>460</v>
      </c>
      <c r="C26" s="82" t="s">
        <v>492</v>
      </c>
      <c r="D26" s="84">
        <v>75500</v>
      </c>
      <c r="E26" s="82"/>
      <c r="F26" s="133" t="s">
        <v>732</v>
      </c>
      <c r="G26" s="82">
        <v>32.5</v>
      </c>
      <c r="H26" s="82"/>
      <c r="I26" s="86">
        <f t="shared" si="2"/>
        <v>2453.75</v>
      </c>
      <c r="J26" s="126" t="s">
        <v>487</v>
      </c>
    </row>
    <row r="27" spans="1:10" s="2" customFormat="1" ht="10.5" customHeight="1">
      <c r="A27" s="82" t="s">
        <v>483</v>
      </c>
      <c r="B27" s="83" t="s">
        <v>460</v>
      </c>
      <c r="C27" s="82" t="s">
        <v>492</v>
      </c>
      <c r="D27" s="84">
        <v>75500</v>
      </c>
      <c r="E27" s="84"/>
      <c r="F27" s="133" t="s">
        <v>747</v>
      </c>
      <c r="G27" s="85">
        <v>35.3</v>
      </c>
      <c r="H27" s="86" t="s">
        <v>0</v>
      </c>
      <c r="I27" s="86">
        <f t="shared" si="2"/>
        <v>2665.1499999999996</v>
      </c>
      <c r="J27" s="86" t="s">
        <v>493</v>
      </c>
    </row>
    <row r="28" spans="1:10" s="2" customFormat="1" ht="10.5" customHeight="1">
      <c r="A28" s="126" t="s">
        <v>483</v>
      </c>
      <c r="B28" s="127" t="s">
        <v>460</v>
      </c>
      <c r="C28" s="126" t="s">
        <v>492</v>
      </c>
      <c r="D28" s="84">
        <v>75500</v>
      </c>
      <c r="E28" s="84"/>
      <c r="F28" s="133" t="s">
        <v>477</v>
      </c>
      <c r="G28" s="85">
        <v>51</v>
      </c>
      <c r="H28" s="86" t="s">
        <v>0</v>
      </c>
      <c r="I28" s="86">
        <f t="shared" si="2"/>
        <v>3850.5</v>
      </c>
      <c r="J28" s="86" t="s">
        <v>493</v>
      </c>
    </row>
    <row r="29" spans="1:10" s="2" customFormat="1" ht="11.25" customHeight="1">
      <c r="A29" s="82" t="s">
        <v>494</v>
      </c>
      <c r="B29" s="83" t="s">
        <v>460</v>
      </c>
      <c r="C29" s="82" t="s">
        <v>492</v>
      </c>
      <c r="D29" s="84">
        <v>74500</v>
      </c>
      <c r="E29" s="84"/>
      <c r="F29" s="84" t="s">
        <v>477</v>
      </c>
      <c r="G29" s="85">
        <v>77</v>
      </c>
      <c r="H29" s="86" t="s">
        <v>0</v>
      </c>
      <c r="I29" s="86">
        <f t="shared" si="2"/>
        <v>5736.5</v>
      </c>
      <c r="J29" s="128" t="s">
        <v>562</v>
      </c>
    </row>
    <row r="30" spans="1:10" s="2" customFormat="1" ht="11.25" customHeight="1">
      <c r="A30" s="82" t="s">
        <v>494</v>
      </c>
      <c r="B30" s="83" t="s">
        <v>460</v>
      </c>
      <c r="C30" s="82" t="s">
        <v>492</v>
      </c>
      <c r="D30" s="84">
        <v>74500</v>
      </c>
      <c r="E30" s="84"/>
      <c r="F30" s="84" t="s">
        <v>495</v>
      </c>
      <c r="G30" s="85">
        <v>217</v>
      </c>
      <c r="H30" s="86"/>
      <c r="I30" s="86">
        <f t="shared" si="2"/>
        <v>16166.5</v>
      </c>
      <c r="J30" s="86" t="s">
        <v>487</v>
      </c>
    </row>
    <row r="31" spans="1:10" s="2" customFormat="1" ht="11.25" customHeight="1">
      <c r="A31" s="82" t="s">
        <v>496</v>
      </c>
      <c r="B31" s="83" t="s">
        <v>460</v>
      </c>
      <c r="C31" s="82" t="s">
        <v>492</v>
      </c>
      <c r="D31" s="84">
        <v>74500</v>
      </c>
      <c r="E31" s="84"/>
      <c r="F31" s="84" t="s">
        <v>495</v>
      </c>
      <c r="G31" s="85">
        <v>284</v>
      </c>
      <c r="H31" s="86"/>
      <c r="I31" s="86">
        <f t="shared" si="2"/>
        <v>21158</v>
      </c>
      <c r="J31" s="128" t="s">
        <v>562</v>
      </c>
    </row>
    <row r="32" spans="1:10" s="2" customFormat="1" ht="11.25" customHeight="1">
      <c r="A32" s="82" t="s">
        <v>497</v>
      </c>
      <c r="B32" s="83" t="s">
        <v>460</v>
      </c>
      <c r="C32" s="82" t="s">
        <v>492</v>
      </c>
      <c r="D32" s="84">
        <v>74500</v>
      </c>
      <c r="E32" s="84"/>
      <c r="F32" s="84" t="s">
        <v>495</v>
      </c>
      <c r="G32" s="85">
        <v>355</v>
      </c>
      <c r="H32" s="86" t="s">
        <v>0</v>
      </c>
      <c r="I32" s="86">
        <f t="shared" si="2"/>
        <v>26447.5</v>
      </c>
      <c r="J32" s="128" t="s">
        <v>562</v>
      </c>
    </row>
    <row r="33" spans="1:10" s="2" customFormat="1" ht="11.25" customHeight="1">
      <c r="A33" s="82" t="s">
        <v>498</v>
      </c>
      <c r="B33" s="83" t="s">
        <v>460</v>
      </c>
      <c r="C33" s="82" t="s">
        <v>492</v>
      </c>
      <c r="D33" s="84">
        <v>74500</v>
      </c>
      <c r="E33" s="84"/>
      <c r="F33" s="84" t="s">
        <v>495</v>
      </c>
      <c r="G33" s="85">
        <v>424</v>
      </c>
      <c r="H33" s="86"/>
      <c r="I33" s="86">
        <f t="shared" si="2"/>
        <v>31588</v>
      </c>
      <c r="J33" s="86" t="s">
        <v>493</v>
      </c>
    </row>
    <row r="34" spans="1:10" s="2" customFormat="1" ht="11.25" customHeight="1">
      <c r="A34" s="82" t="s">
        <v>499</v>
      </c>
      <c r="B34" s="83" t="s">
        <v>460</v>
      </c>
      <c r="C34" s="82" t="s">
        <v>492</v>
      </c>
      <c r="D34" s="84">
        <v>74500</v>
      </c>
      <c r="E34" s="84"/>
      <c r="F34" s="84" t="s">
        <v>495</v>
      </c>
      <c r="G34" s="85">
        <v>566</v>
      </c>
      <c r="H34" s="86"/>
      <c r="I34" s="86">
        <f t="shared" si="2"/>
        <v>42167</v>
      </c>
      <c r="J34" s="128" t="s">
        <v>562</v>
      </c>
    </row>
    <row r="35" spans="1:10" s="2" customFormat="1" ht="11.25" customHeight="1">
      <c r="A35" s="82" t="s">
        <v>500</v>
      </c>
      <c r="B35" s="83" t="s">
        <v>460</v>
      </c>
      <c r="C35" s="82" t="s">
        <v>492</v>
      </c>
      <c r="D35" s="84">
        <v>74500</v>
      </c>
      <c r="E35" s="84"/>
      <c r="F35" s="84" t="s">
        <v>495</v>
      </c>
      <c r="G35" s="85">
        <v>711</v>
      </c>
      <c r="H35" s="86"/>
      <c r="I35" s="86">
        <f t="shared" si="2"/>
        <v>52969.5</v>
      </c>
      <c r="J35" s="128" t="s">
        <v>562</v>
      </c>
    </row>
    <row r="36" spans="1:10" s="2" customFormat="1" ht="11.25" customHeight="1">
      <c r="A36" s="82" t="s">
        <v>501</v>
      </c>
      <c r="B36" s="83" t="s">
        <v>460</v>
      </c>
      <c r="C36" s="82" t="s">
        <v>492</v>
      </c>
      <c r="D36" s="84">
        <v>74500</v>
      </c>
      <c r="E36" s="84"/>
      <c r="F36" s="84" t="s">
        <v>495</v>
      </c>
      <c r="G36" s="85">
        <v>852</v>
      </c>
      <c r="H36" s="86"/>
      <c r="I36" s="86">
        <f t="shared" si="2"/>
        <v>63474</v>
      </c>
      <c r="J36" s="86" t="s">
        <v>487</v>
      </c>
    </row>
    <row r="37" spans="1:10" s="2" customFormat="1" ht="11.25" customHeight="1">
      <c r="A37" s="82" t="s">
        <v>502</v>
      </c>
      <c r="B37" s="83" t="s">
        <v>460</v>
      </c>
      <c r="C37" s="82" t="s">
        <v>492</v>
      </c>
      <c r="D37" s="84">
        <v>75500</v>
      </c>
      <c r="E37" s="84"/>
      <c r="F37" s="84" t="s">
        <v>495</v>
      </c>
      <c r="G37" s="85">
        <v>998</v>
      </c>
      <c r="H37" s="86"/>
      <c r="I37" s="86">
        <f t="shared" si="2"/>
        <v>75349</v>
      </c>
      <c r="J37" s="86" t="s">
        <v>493</v>
      </c>
    </row>
    <row r="38" spans="1:10" s="2" customFormat="1" ht="11.25" customHeight="1">
      <c r="A38" s="82" t="s">
        <v>503</v>
      </c>
      <c r="B38" s="83" t="s">
        <v>460</v>
      </c>
      <c r="C38" s="82" t="s">
        <v>492</v>
      </c>
      <c r="D38" s="84">
        <v>75500</v>
      </c>
      <c r="E38" s="84"/>
      <c r="F38" s="84" t="s">
        <v>495</v>
      </c>
      <c r="G38" s="85">
        <v>1137</v>
      </c>
      <c r="H38" s="86"/>
      <c r="I38" s="86">
        <f t="shared" si="2"/>
        <v>85843.5</v>
      </c>
      <c r="J38" s="128" t="s">
        <v>760</v>
      </c>
    </row>
    <row r="39" spans="1:10" s="2" customFormat="1" ht="11.25" customHeight="1">
      <c r="A39" s="82" t="s">
        <v>504</v>
      </c>
      <c r="B39" s="83" t="s">
        <v>460</v>
      </c>
      <c r="C39" s="82" t="s">
        <v>492</v>
      </c>
      <c r="D39" s="84">
        <v>86700</v>
      </c>
      <c r="E39" s="84"/>
      <c r="F39" s="84" t="s">
        <v>495</v>
      </c>
      <c r="G39" s="85">
        <v>1428</v>
      </c>
      <c r="H39" s="86"/>
      <c r="I39" s="86">
        <f t="shared" si="2"/>
        <v>123807.6</v>
      </c>
      <c r="J39" s="128" t="s">
        <v>682</v>
      </c>
    </row>
    <row r="40" spans="1:10" s="2" customFormat="1" ht="11.25" customHeight="1">
      <c r="A40" s="82" t="s">
        <v>505</v>
      </c>
      <c r="B40" s="83" t="s">
        <v>460</v>
      </c>
      <c r="C40" s="82" t="s">
        <v>492</v>
      </c>
      <c r="D40" s="84">
        <v>86700</v>
      </c>
      <c r="E40" s="84"/>
      <c r="F40" s="84" t="s">
        <v>495</v>
      </c>
      <c r="G40" s="85">
        <v>1785</v>
      </c>
      <c r="H40" s="86"/>
      <c r="I40" s="86">
        <f t="shared" si="2"/>
        <v>154759.5</v>
      </c>
      <c r="J40" s="128" t="s">
        <v>682</v>
      </c>
    </row>
    <row r="41" spans="1:10" s="2" customFormat="1" ht="11.25" customHeight="1">
      <c r="A41" s="82" t="s">
        <v>506</v>
      </c>
      <c r="B41" s="83" t="s">
        <v>460</v>
      </c>
      <c r="C41" s="82" t="s">
        <v>492</v>
      </c>
      <c r="D41" s="84">
        <v>86700</v>
      </c>
      <c r="E41" s="84"/>
      <c r="F41" s="84" t="s">
        <v>495</v>
      </c>
      <c r="G41" s="85">
        <v>2143</v>
      </c>
      <c r="H41" s="86"/>
      <c r="I41" s="86">
        <f t="shared" si="2"/>
        <v>185798.1</v>
      </c>
      <c r="J41" s="128" t="s">
        <v>682</v>
      </c>
    </row>
    <row r="42" spans="1:10" s="2" customFormat="1" ht="11.25" customHeight="1">
      <c r="A42" s="82" t="s">
        <v>507</v>
      </c>
      <c r="B42" s="83" t="s">
        <v>460</v>
      </c>
      <c r="C42" s="82" t="s">
        <v>492</v>
      </c>
      <c r="D42" s="84">
        <v>86700</v>
      </c>
      <c r="E42" s="84"/>
      <c r="F42" s="84" t="s">
        <v>495</v>
      </c>
      <c r="G42" s="85">
        <v>2855</v>
      </c>
      <c r="H42" s="86"/>
      <c r="I42" s="86">
        <f t="shared" si="2"/>
        <v>247528.5</v>
      </c>
      <c r="J42" s="128" t="s">
        <v>682</v>
      </c>
    </row>
    <row r="43" spans="1:10" s="2" customFormat="1" ht="11.25" customHeight="1">
      <c r="A43" s="82" t="s">
        <v>508</v>
      </c>
      <c r="B43" s="83" t="s">
        <v>460</v>
      </c>
      <c r="C43" s="82" t="s">
        <v>492</v>
      </c>
      <c r="D43" s="84">
        <v>86700</v>
      </c>
      <c r="E43" s="84"/>
      <c r="F43" s="84" t="s">
        <v>495</v>
      </c>
      <c r="G43" s="85">
        <v>3569</v>
      </c>
      <c r="H43" s="86"/>
      <c r="I43" s="86">
        <f t="shared" si="2"/>
        <v>309432.3</v>
      </c>
      <c r="J43" s="128" t="s">
        <v>683</v>
      </c>
    </row>
    <row r="44" spans="1:10" s="2" customFormat="1" ht="11.25" customHeight="1">
      <c r="A44" s="82" t="s">
        <v>509</v>
      </c>
      <c r="B44" s="83" t="s">
        <v>460</v>
      </c>
      <c r="C44" s="82" t="s">
        <v>510</v>
      </c>
      <c r="D44" s="84">
        <v>78600</v>
      </c>
      <c r="E44" s="84"/>
      <c r="F44" s="84" t="s">
        <v>477</v>
      </c>
      <c r="G44" s="85">
        <v>79</v>
      </c>
      <c r="H44" s="86"/>
      <c r="I44" s="86">
        <f t="shared" si="2"/>
        <v>6209.400000000001</v>
      </c>
      <c r="J44" s="86" t="s">
        <v>487</v>
      </c>
    </row>
    <row r="45" spans="1:10" s="2" customFormat="1" ht="11.25" customHeight="1">
      <c r="A45" s="82" t="s">
        <v>511</v>
      </c>
      <c r="B45" s="83" t="s">
        <v>460</v>
      </c>
      <c r="C45" s="82" t="s">
        <v>510</v>
      </c>
      <c r="D45" s="84">
        <v>78600</v>
      </c>
      <c r="E45" s="84"/>
      <c r="F45" s="84" t="s">
        <v>495</v>
      </c>
      <c r="G45" s="85">
        <v>290</v>
      </c>
      <c r="H45" s="86"/>
      <c r="I45" s="86">
        <f t="shared" si="2"/>
        <v>22794.000000000004</v>
      </c>
      <c r="J45" s="86" t="s">
        <v>487</v>
      </c>
    </row>
    <row r="46" spans="1:10" s="2" customFormat="1" ht="11.25" customHeight="1">
      <c r="A46" s="82" t="s">
        <v>512</v>
      </c>
      <c r="B46" s="83" t="s">
        <v>460</v>
      </c>
      <c r="C46" s="82" t="s">
        <v>510</v>
      </c>
      <c r="D46" s="84">
        <v>78600</v>
      </c>
      <c r="E46" s="84"/>
      <c r="F46" s="84" t="s">
        <v>495</v>
      </c>
      <c r="G46" s="85">
        <v>365</v>
      </c>
      <c r="H46" s="86"/>
      <c r="I46" s="86">
        <f t="shared" si="2"/>
        <v>28689.000000000004</v>
      </c>
      <c r="J46" s="128" t="s">
        <v>487</v>
      </c>
    </row>
    <row r="47" spans="1:10" s="2" customFormat="1" ht="11.25" customHeight="1">
      <c r="A47" s="82" t="s">
        <v>494</v>
      </c>
      <c r="B47" s="82" t="s">
        <v>513</v>
      </c>
      <c r="C47" s="82" t="s">
        <v>492</v>
      </c>
      <c r="D47" s="84">
        <v>80600</v>
      </c>
      <c r="E47" s="84"/>
      <c r="F47" s="84" t="s">
        <v>477</v>
      </c>
      <c r="G47" s="85">
        <v>76</v>
      </c>
      <c r="H47" s="86"/>
      <c r="I47" s="86">
        <f t="shared" si="2"/>
        <v>6125.6</v>
      </c>
      <c r="J47" s="128" t="s">
        <v>562</v>
      </c>
    </row>
    <row r="48" spans="1:10" s="2" customFormat="1" ht="11.25" customHeight="1">
      <c r="A48" s="82" t="s">
        <v>496</v>
      </c>
      <c r="B48" s="82" t="s">
        <v>513</v>
      </c>
      <c r="C48" s="82" t="s">
        <v>492</v>
      </c>
      <c r="D48" s="84">
        <v>80600</v>
      </c>
      <c r="E48" s="84"/>
      <c r="F48" s="84" t="s">
        <v>495</v>
      </c>
      <c r="G48" s="85">
        <v>283</v>
      </c>
      <c r="H48" s="86"/>
      <c r="I48" s="86">
        <f t="shared" si="2"/>
        <v>22809.800000000003</v>
      </c>
      <c r="J48" s="128" t="s">
        <v>487</v>
      </c>
    </row>
    <row r="49" spans="1:10" s="2" customFormat="1" ht="11.25" customHeight="1">
      <c r="A49" s="82" t="s">
        <v>497</v>
      </c>
      <c r="B49" s="82" t="s">
        <v>513</v>
      </c>
      <c r="C49" s="82" t="s">
        <v>492</v>
      </c>
      <c r="D49" s="84">
        <v>80600</v>
      </c>
      <c r="E49" s="84"/>
      <c r="F49" s="84" t="s">
        <v>495</v>
      </c>
      <c r="G49" s="85">
        <v>355</v>
      </c>
      <c r="H49" s="86" t="s">
        <v>0</v>
      </c>
      <c r="I49" s="86">
        <f t="shared" si="2"/>
        <v>28613.000000000004</v>
      </c>
      <c r="J49" s="128" t="s">
        <v>562</v>
      </c>
    </row>
    <row r="50" spans="1:10" s="2" customFormat="1" ht="11.25" customHeight="1">
      <c r="A50" s="82" t="s">
        <v>498</v>
      </c>
      <c r="B50" s="82" t="s">
        <v>513</v>
      </c>
      <c r="C50" s="82" t="s">
        <v>492</v>
      </c>
      <c r="D50" s="84">
        <v>80600</v>
      </c>
      <c r="E50" s="84"/>
      <c r="F50" s="84" t="s">
        <v>495</v>
      </c>
      <c r="G50" s="85">
        <v>425.6</v>
      </c>
      <c r="H50" s="86"/>
      <c r="I50" s="86">
        <f t="shared" si="2"/>
        <v>34303.36000000001</v>
      </c>
      <c r="J50" s="128" t="s">
        <v>761</v>
      </c>
    </row>
    <row r="51" spans="1:10" s="2" customFormat="1" ht="11.25" customHeight="1">
      <c r="A51" s="82" t="s">
        <v>499</v>
      </c>
      <c r="B51" s="82" t="s">
        <v>513</v>
      </c>
      <c r="C51" s="82" t="s">
        <v>492</v>
      </c>
      <c r="D51" s="84">
        <v>80600</v>
      </c>
      <c r="E51" s="84"/>
      <c r="F51" s="84" t="s">
        <v>495</v>
      </c>
      <c r="G51" s="85">
        <v>566</v>
      </c>
      <c r="H51" s="86"/>
      <c r="I51" s="86">
        <f t="shared" si="2"/>
        <v>45619.600000000006</v>
      </c>
      <c r="J51" s="128" t="s">
        <v>761</v>
      </c>
    </row>
    <row r="52" spans="1:10" s="2" customFormat="1" ht="11.25" customHeight="1">
      <c r="A52" s="82" t="s">
        <v>500</v>
      </c>
      <c r="B52" s="82" t="s">
        <v>513</v>
      </c>
      <c r="C52" s="82" t="s">
        <v>492</v>
      </c>
      <c r="D52" s="84">
        <v>80600</v>
      </c>
      <c r="E52" s="84"/>
      <c r="F52" s="84" t="s">
        <v>495</v>
      </c>
      <c r="G52" s="85">
        <v>707</v>
      </c>
      <c r="H52" s="86"/>
      <c r="I52" s="86">
        <f t="shared" si="2"/>
        <v>56984.200000000004</v>
      </c>
      <c r="J52" s="128" t="s">
        <v>487</v>
      </c>
    </row>
    <row r="53" spans="1:10" s="2" customFormat="1" ht="11.25" customHeight="1">
      <c r="A53" s="126" t="s">
        <v>734</v>
      </c>
      <c r="B53" s="83" t="s">
        <v>460</v>
      </c>
      <c r="C53" s="82" t="s">
        <v>514</v>
      </c>
      <c r="D53" s="84">
        <v>88800</v>
      </c>
      <c r="E53" s="84"/>
      <c r="F53" s="133" t="s">
        <v>707</v>
      </c>
      <c r="G53" s="85">
        <v>33</v>
      </c>
      <c r="H53" s="86"/>
      <c r="I53" s="86">
        <f t="shared" si="2"/>
        <v>2930.4</v>
      </c>
      <c r="J53" s="128" t="s">
        <v>748</v>
      </c>
    </row>
    <row r="54" spans="1:10" s="2" customFormat="1" ht="11.25" customHeight="1">
      <c r="A54" s="82" t="s">
        <v>515</v>
      </c>
      <c r="B54" s="83" t="s">
        <v>460</v>
      </c>
      <c r="C54" s="82" t="s">
        <v>514</v>
      </c>
      <c r="D54" s="84">
        <v>88800</v>
      </c>
      <c r="E54" s="84"/>
      <c r="F54" s="133" t="s">
        <v>750</v>
      </c>
      <c r="G54" s="85">
        <v>50</v>
      </c>
      <c r="H54" s="86"/>
      <c r="I54" s="86">
        <f>D54*0.001*G54</f>
        <v>4440</v>
      </c>
      <c r="J54" s="128" t="s">
        <v>748</v>
      </c>
    </row>
    <row r="55" spans="1:10" s="2" customFormat="1" ht="11.25" customHeight="1">
      <c r="A55" s="126" t="s">
        <v>515</v>
      </c>
      <c r="B55" s="127" t="s">
        <v>460</v>
      </c>
      <c r="C55" s="126" t="s">
        <v>514</v>
      </c>
      <c r="D55" s="84">
        <v>88800</v>
      </c>
      <c r="E55" s="84"/>
      <c r="F55" s="133" t="s">
        <v>694</v>
      </c>
      <c r="G55" s="85">
        <v>62</v>
      </c>
      <c r="H55" s="86"/>
      <c r="I55" s="86">
        <f>D55*0.001*G55</f>
        <v>5505.599999999999</v>
      </c>
      <c r="J55" s="128" t="s">
        <v>748</v>
      </c>
    </row>
    <row r="56" spans="1:10" s="2" customFormat="1" ht="11.25" customHeight="1">
      <c r="A56" s="80" t="s">
        <v>583</v>
      </c>
      <c r="B56" s="87"/>
      <c r="C56" s="87"/>
      <c r="D56" s="88"/>
      <c r="E56" s="94"/>
      <c r="F56" s="107"/>
      <c r="G56" s="90"/>
      <c r="H56" s="90"/>
      <c r="I56" s="90"/>
      <c r="J56" s="73"/>
    </row>
    <row r="57" spans="1:10" s="2" customFormat="1" ht="11.25" customHeight="1">
      <c r="A57" s="82" t="s">
        <v>584</v>
      </c>
      <c r="B57" s="83" t="s">
        <v>460</v>
      </c>
      <c r="C57" s="82" t="s">
        <v>585</v>
      </c>
      <c r="D57" s="84">
        <v>87800</v>
      </c>
      <c r="E57" s="83">
        <v>0.66667</v>
      </c>
      <c r="F57" s="84">
        <v>6</v>
      </c>
      <c r="G57" s="86">
        <f aca="true" t="shared" si="3" ref="G57:G63">E57*F57</f>
        <v>4.00002</v>
      </c>
      <c r="H57" s="86">
        <f aca="true" t="shared" si="4" ref="H57:H63">D57*E57*0.001</f>
        <v>58.533626</v>
      </c>
      <c r="I57" s="86">
        <f aca="true" t="shared" si="5" ref="I57:I63">D57*0.001*G57</f>
        <v>351.201756</v>
      </c>
      <c r="J57" s="86" t="s">
        <v>576</v>
      </c>
    </row>
    <row r="58" spans="1:10" s="2" customFormat="1" ht="11.25" customHeight="1">
      <c r="A58" s="82" t="s">
        <v>586</v>
      </c>
      <c r="B58" s="83" t="s">
        <v>460</v>
      </c>
      <c r="C58" s="82" t="s">
        <v>585</v>
      </c>
      <c r="D58" s="84">
        <v>87800</v>
      </c>
      <c r="E58" s="83">
        <v>0.8333333</v>
      </c>
      <c r="F58" s="84">
        <v>6</v>
      </c>
      <c r="G58" s="86">
        <f t="shared" si="3"/>
        <v>4.9999998</v>
      </c>
      <c r="H58" s="86">
        <f t="shared" si="4"/>
        <v>73.16666374</v>
      </c>
      <c r="I58" s="86">
        <f t="shared" si="5"/>
        <v>438.99998244</v>
      </c>
      <c r="J58" s="86" t="s">
        <v>522</v>
      </c>
    </row>
    <row r="59" spans="1:10" s="2" customFormat="1" ht="11.25" customHeight="1">
      <c r="A59" s="82" t="s">
        <v>587</v>
      </c>
      <c r="B59" s="83" t="s">
        <v>460</v>
      </c>
      <c r="C59" s="82" t="s">
        <v>585</v>
      </c>
      <c r="D59" s="84">
        <v>77600</v>
      </c>
      <c r="E59" s="83">
        <v>0.95</v>
      </c>
      <c r="F59" s="84">
        <v>6</v>
      </c>
      <c r="G59" s="86">
        <f t="shared" si="3"/>
        <v>5.699999999999999</v>
      </c>
      <c r="H59" s="86">
        <f t="shared" si="4"/>
        <v>73.72</v>
      </c>
      <c r="I59" s="86">
        <f t="shared" si="5"/>
        <v>442.32</v>
      </c>
      <c r="J59" s="86" t="s">
        <v>522</v>
      </c>
    </row>
    <row r="60" spans="1:10" s="2" customFormat="1" ht="11.25" customHeight="1">
      <c r="A60" s="82" t="s">
        <v>588</v>
      </c>
      <c r="B60" s="83" t="s">
        <v>460</v>
      </c>
      <c r="C60" s="82" t="s">
        <v>585</v>
      </c>
      <c r="D60" s="84">
        <v>77600</v>
      </c>
      <c r="E60" s="83">
        <v>1.3</v>
      </c>
      <c r="F60" s="101">
        <v>6</v>
      </c>
      <c r="G60" s="86">
        <f t="shared" si="3"/>
        <v>7.800000000000001</v>
      </c>
      <c r="H60" s="86">
        <f t="shared" si="4"/>
        <v>100.88</v>
      </c>
      <c r="I60" s="86">
        <f t="shared" si="5"/>
        <v>605.2800000000001</v>
      </c>
      <c r="J60" s="86" t="s">
        <v>522</v>
      </c>
    </row>
    <row r="61" spans="1:10" s="2" customFormat="1" ht="11.25" customHeight="1">
      <c r="A61" s="82" t="s">
        <v>589</v>
      </c>
      <c r="B61" s="83" t="s">
        <v>460</v>
      </c>
      <c r="C61" s="82" t="s">
        <v>585</v>
      </c>
      <c r="D61" s="84">
        <v>78600</v>
      </c>
      <c r="E61" s="83">
        <v>1.6</v>
      </c>
      <c r="F61" s="101">
        <v>6</v>
      </c>
      <c r="G61" s="86">
        <f t="shared" si="3"/>
        <v>9.600000000000001</v>
      </c>
      <c r="H61" s="86">
        <f t="shared" si="4"/>
        <v>125.76</v>
      </c>
      <c r="I61" s="86">
        <f t="shared" si="5"/>
        <v>754.5600000000002</v>
      </c>
      <c r="J61" s="86" t="s">
        <v>522</v>
      </c>
    </row>
    <row r="62" spans="1:10" s="2" customFormat="1" ht="11.25" customHeight="1">
      <c r="A62" s="126" t="s">
        <v>755</v>
      </c>
      <c r="B62" s="83" t="s">
        <v>460</v>
      </c>
      <c r="C62" s="82" t="s">
        <v>585</v>
      </c>
      <c r="D62" s="84">
        <v>78600</v>
      </c>
      <c r="E62" s="83">
        <v>2</v>
      </c>
      <c r="F62" s="101">
        <v>6</v>
      </c>
      <c r="G62" s="86">
        <f t="shared" si="3"/>
        <v>12</v>
      </c>
      <c r="H62" s="86">
        <f t="shared" si="4"/>
        <v>157.20000000000002</v>
      </c>
      <c r="I62" s="86">
        <f t="shared" si="5"/>
        <v>943.2</v>
      </c>
      <c r="J62" s="86" t="s">
        <v>522</v>
      </c>
    </row>
    <row r="63" spans="1:10" s="2" customFormat="1" ht="11.25" customHeight="1">
      <c r="A63" s="82" t="s">
        <v>590</v>
      </c>
      <c r="B63" s="83" t="s">
        <v>460</v>
      </c>
      <c r="C63" s="82" t="s">
        <v>585</v>
      </c>
      <c r="D63" s="84">
        <v>79600</v>
      </c>
      <c r="E63" s="83">
        <v>2.83333</v>
      </c>
      <c r="F63" s="101">
        <v>6</v>
      </c>
      <c r="G63" s="86">
        <f t="shared" si="3"/>
        <v>16.99998</v>
      </c>
      <c r="H63" s="86">
        <f t="shared" si="4"/>
        <v>225.53306800000001</v>
      </c>
      <c r="I63" s="86">
        <f t="shared" si="5"/>
        <v>1353.1984080000002</v>
      </c>
      <c r="J63" s="86" t="s">
        <v>522</v>
      </c>
    </row>
    <row r="64" spans="1:10" s="2" customFormat="1" ht="11.25" customHeight="1">
      <c r="A64" s="82" t="s">
        <v>789</v>
      </c>
      <c r="B64" s="83" t="s">
        <v>460</v>
      </c>
      <c r="C64" s="82" t="s">
        <v>585</v>
      </c>
      <c r="D64" s="84">
        <v>79600</v>
      </c>
      <c r="E64" s="83">
        <v>6.3333333</v>
      </c>
      <c r="F64" s="101">
        <v>6</v>
      </c>
      <c r="G64" s="86">
        <f>E64*F64</f>
        <v>37.9999998</v>
      </c>
      <c r="H64" s="86">
        <f>D64*E64*0.001</f>
        <v>504.13333068</v>
      </c>
      <c r="I64" s="86">
        <f>D64*0.001*G64</f>
        <v>3024.7999840800003</v>
      </c>
      <c r="J64" s="86" t="s">
        <v>522</v>
      </c>
    </row>
    <row r="65" spans="1:10" s="2" customFormat="1" ht="11.25" customHeight="1">
      <c r="A65" s="97" t="s">
        <v>551</v>
      </c>
      <c r="B65" s="73"/>
      <c r="C65" s="73"/>
      <c r="D65" s="73" t="s">
        <v>0</v>
      </c>
      <c r="E65" s="73"/>
      <c r="F65" s="73"/>
      <c r="G65" s="73"/>
      <c r="H65" s="73"/>
      <c r="I65" s="73"/>
      <c r="J65" s="73"/>
    </row>
    <row r="66" spans="1:10" s="2" customFormat="1" ht="11.25" customHeight="1">
      <c r="A66" s="82" t="s">
        <v>552</v>
      </c>
      <c r="B66" s="83" t="s">
        <v>460</v>
      </c>
      <c r="C66" s="82" t="s">
        <v>553</v>
      </c>
      <c r="D66" s="133">
        <v>63500</v>
      </c>
      <c r="E66" s="84"/>
      <c r="F66" s="84" t="s">
        <v>554</v>
      </c>
      <c r="G66" s="82">
        <v>2</v>
      </c>
      <c r="H66" s="82"/>
      <c r="I66" s="82">
        <f>G66*D66/1000</f>
        <v>127</v>
      </c>
      <c r="J66" s="82" t="s">
        <v>555</v>
      </c>
    </row>
    <row r="67" spans="1:10" s="2" customFormat="1" ht="11.25" customHeight="1">
      <c r="A67" s="82" t="s">
        <v>556</v>
      </c>
      <c r="B67" s="83" t="s">
        <v>460</v>
      </c>
      <c r="C67" s="82" t="s">
        <v>553</v>
      </c>
      <c r="D67" s="84">
        <v>58250</v>
      </c>
      <c r="E67" s="84"/>
      <c r="F67" s="84" t="s">
        <v>554</v>
      </c>
      <c r="G67" s="82">
        <v>4</v>
      </c>
      <c r="H67" s="82"/>
      <c r="I67" s="82">
        <f>G67*D67/1000</f>
        <v>233</v>
      </c>
      <c r="J67" s="82" t="s">
        <v>555</v>
      </c>
    </row>
    <row r="68" spans="1:10" s="2" customFormat="1" ht="10.5" customHeight="1">
      <c r="A68" s="82" t="s">
        <v>557</v>
      </c>
      <c r="B68" s="83" t="s">
        <v>460</v>
      </c>
      <c r="C68" s="82" t="s">
        <v>553</v>
      </c>
      <c r="D68" s="84">
        <v>93840</v>
      </c>
      <c r="E68" s="84"/>
      <c r="F68" s="84" t="s">
        <v>558</v>
      </c>
      <c r="G68" s="82">
        <v>12.5</v>
      </c>
      <c r="H68" s="82"/>
      <c r="I68" s="100">
        <f>G68*D68/1000</f>
        <v>1173</v>
      </c>
      <c r="J68" s="82" t="s">
        <v>555</v>
      </c>
    </row>
    <row r="69" spans="1:10" s="2" customFormat="1" ht="12" customHeight="1">
      <c r="A69" s="134" t="s">
        <v>557</v>
      </c>
      <c r="B69" s="135" t="s">
        <v>460</v>
      </c>
      <c r="C69" s="134" t="s">
        <v>553</v>
      </c>
      <c r="D69" s="136">
        <v>93840</v>
      </c>
      <c r="E69" s="136"/>
      <c r="F69" s="136" t="s">
        <v>559</v>
      </c>
      <c r="G69" s="134">
        <v>25</v>
      </c>
      <c r="H69" s="134"/>
      <c r="I69" s="137">
        <f>G69*D69/1000</f>
        <v>2346</v>
      </c>
      <c r="J69" s="134" t="s">
        <v>555</v>
      </c>
    </row>
    <row r="70" s="2" customFormat="1" ht="10.5" customHeight="1"/>
    <row r="71" s="2" customFormat="1" ht="10.5" customHeight="1"/>
    <row r="72" s="2" customFormat="1" ht="11.25" customHeight="1"/>
    <row r="73" spans="1:10" s="2" customFormat="1" ht="37.5" customHeight="1">
      <c r="A73" s="76" t="s">
        <v>467</v>
      </c>
      <c r="B73" s="77" t="s">
        <v>9</v>
      </c>
      <c r="C73" s="78" t="s">
        <v>468</v>
      </c>
      <c r="D73" s="76" t="s">
        <v>469</v>
      </c>
      <c r="E73" s="76" t="s">
        <v>11</v>
      </c>
      <c r="F73" s="78" t="s">
        <v>3</v>
      </c>
      <c r="G73" s="76" t="s">
        <v>12</v>
      </c>
      <c r="H73" s="76" t="s">
        <v>470</v>
      </c>
      <c r="I73" s="76" t="s">
        <v>471</v>
      </c>
      <c r="J73" s="76" t="s">
        <v>472</v>
      </c>
    </row>
    <row r="74" spans="1:10" s="2" customFormat="1" ht="11.25" customHeight="1">
      <c r="A74" s="80" t="s">
        <v>700</v>
      </c>
      <c r="B74" s="81"/>
      <c r="C74" s="81"/>
      <c r="D74" s="91"/>
      <c r="E74" s="91"/>
      <c r="F74" s="88"/>
      <c r="G74" s="90" t="s">
        <v>0</v>
      </c>
      <c r="H74" s="90" t="s">
        <v>0</v>
      </c>
      <c r="I74" s="93" t="s">
        <v>0</v>
      </c>
      <c r="J74" s="93" t="s">
        <v>0</v>
      </c>
    </row>
    <row r="75" spans="1:10" s="2" customFormat="1" ht="11.25" customHeight="1">
      <c r="A75" s="82" t="s">
        <v>516</v>
      </c>
      <c r="B75" s="82" t="s">
        <v>517</v>
      </c>
      <c r="C75" s="82" t="s">
        <v>518</v>
      </c>
      <c r="D75" s="84">
        <v>74500</v>
      </c>
      <c r="E75" s="83">
        <v>0.23333</v>
      </c>
      <c r="F75" s="84">
        <v>6</v>
      </c>
      <c r="G75" s="86">
        <f aca="true" t="shared" si="6" ref="G75:G82">E75*F75</f>
        <v>1.39998</v>
      </c>
      <c r="H75" s="86">
        <f aca="true" t="shared" si="7" ref="H75:H82">D75*0.001*E75</f>
        <v>17.383085</v>
      </c>
      <c r="I75" s="86">
        <f aca="true" t="shared" si="8" ref="I75:I82">F75*H75</f>
        <v>104.29851000000001</v>
      </c>
      <c r="J75" s="128" t="s">
        <v>487</v>
      </c>
    </row>
    <row r="76" spans="1:10" s="2" customFormat="1" ht="11.25" customHeight="1">
      <c r="A76" s="82" t="s">
        <v>519</v>
      </c>
      <c r="B76" s="82" t="s">
        <v>517</v>
      </c>
      <c r="C76" s="82" t="s">
        <v>518</v>
      </c>
      <c r="D76" s="84">
        <v>74500</v>
      </c>
      <c r="E76" s="83">
        <v>0.4166666666</v>
      </c>
      <c r="F76" s="84">
        <v>6</v>
      </c>
      <c r="G76" s="86">
        <f t="shared" si="6"/>
        <v>2.4999999996</v>
      </c>
      <c r="H76" s="86">
        <f t="shared" si="7"/>
        <v>31.041666661700003</v>
      </c>
      <c r="I76" s="86">
        <f t="shared" si="8"/>
        <v>186.2499999702</v>
      </c>
      <c r="J76" s="128" t="s">
        <v>522</v>
      </c>
    </row>
    <row r="77" spans="1:10" s="2" customFormat="1" ht="11.25" customHeight="1">
      <c r="A77" s="82" t="s">
        <v>520</v>
      </c>
      <c r="B77" s="82" t="s">
        <v>517</v>
      </c>
      <c r="C77" s="82" t="s">
        <v>518</v>
      </c>
      <c r="D77" s="84">
        <v>75500</v>
      </c>
      <c r="E77" s="83">
        <v>0.6410256</v>
      </c>
      <c r="F77" s="84">
        <v>11.7</v>
      </c>
      <c r="G77" s="86">
        <f t="shared" si="6"/>
        <v>7.499999519999999</v>
      </c>
      <c r="H77" s="86">
        <f t="shared" si="7"/>
        <v>48.3974328</v>
      </c>
      <c r="I77" s="86">
        <f t="shared" si="8"/>
        <v>566.2499637599999</v>
      </c>
      <c r="J77" s="128" t="s">
        <v>762</v>
      </c>
    </row>
    <row r="78" spans="1:10" s="2" customFormat="1" ht="11.25" customHeight="1">
      <c r="A78" s="82" t="s">
        <v>521</v>
      </c>
      <c r="B78" s="82" t="s">
        <v>517</v>
      </c>
      <c r="C78" s="82" t="s">
        <v>518</v>
      </c>
      <c r="D78" s="84">
        <v>73500</v>
      </c>
      <c r="E78" s="83">
        <v>0.89743</v>
      </c>
      <c r="F78" s="84">
        <v>11.7</v>
      </c>
      <c r="G78" s="86">
        <f t="shared" si="6"/>
        <v>10.499930999999998</v>
      </c>
      <c r="H78" s="86">
        <f t="shared" si="7"/>
        <v>65.961105</v>
      </c>
      <c r="I78" s="86">
        <f t="shared" si="8"/>
        <v>771.7449285</v>
      </c>
      <c r="J78" s="128" t="s">
        <v>522</v>
      </c>
    </row>
    <row r="79" spans="1:10" s="2" customFormat="1" ht="11.25" customHeight="1">
      <c r="A79" s="82" t="s">
        <v>523</v>
      </c>
      <c r="B79" s="82" t="s">
        <v>517</v>
      </c>
      <c r="C79" s="82" t="s">
        <v>518</v>
      </c>
      <c r="D79" s="84">
        <v>72500</v>
      </c>
      <c r="E79" s="83">
        <v>1.23932</v>
      </c>
      <c r="F79" s="84">
        <v>11.7</v>
      </c>
      <c r="G79" s="86">
        <f t="shared" si="6"/>
        <v>14.500043999999999</v>
      </c>
      <c r="H79" s="86">
        <f t="shared" si="7"/>
        <v>89.8507</v>
      </c>
      <c r="I79" s="86">
        <f t="shared" si="8"/>
        <v>1051.25319</v>
      </c>
      <c r="J79" s="128" t="s">
        <v>763</v>
      </c>
    </row>
    <row r="80" spans="1:10" s="2" customFormat="1" ht="11.25" customHeight="1">
      <c r="A80" s="82" t="s">
        <v>525</v>
      </c>
      <c r="B80" s="82" t="s">
        <v>517</v>
      </c>
      <c r="C80" s="82" t="s">
        <v>518</v>
      </c>
      <c r="D80" s="84">
        <v>72500</v>
      </c>
      <c r="E80" s="83">
        <v>1.62393</v>
      </c>
      <c r="F80" s="84">
        <v>11.7</v>
      </c>
      <c r="G80" s="86">
        <f t="shared" si="6"/>
        <v>18.999981</v>
      </c>
      <c r="H80" s="86">
        <f t="shared" si="7"/>
        <v>117.734925</v>
      </c>
      <c r="I80" s="86">
        <f t="shared" si="8"/>
        <v>1377.4986225</v>
      </c>
      <c r="J80" s="86" t="s">
        <v>524</v>
      </c>
    </row>
    <row r="81" spans="1:10" s="2" customFormat="1" ht="11.25" customHeight="1">
      <c r="A81" s="82" t="s">
        <v>526</v>
      </c>
      <c r="B81" s="82" t="s">
        <v>517</v>
      </c>
      <c r="C81" s="82" t="s">
        <v>518</v>
      </c>
      <c r="D81" s="84">
        <v>72500</v>
      </c>
      <c r="E81" s="83">
        <v>2.05128205</v>
      </c>
      <c r="F81" s="84">
        <v>11.7</v>
      </c>
      <c r="G81" s="86">
        <f t="shared" si="6"/>
        <v>23.999999985000002</v>
      </c>
      <c r="H81" s="86">
        <f t="shared" si="7"/>
        <v>148.71794862500002</v>
      </c>
      <c r="I81" s="86">
        <f t="shared" si="8"/>
        <v>1739.9999989125001</v>
      </c>
      <c r="J81" s="86" t="s">
        <v>522</v>
      </c>
    </row>
    <row r="82" spans="1:10" s="2" customFormat="1" ht="11.25" customHeight="1">
      <c r="A82" s="126" t="s">
        <v>527</v>
      </c>
      <c r="B82" s="82" t="s">
        <v>517</v>
      </c>
      <c r="C82" s="82" t="s">
        <v>518</v>
      </c>
      <c r="D82" s="84">
        <v>72500</v>
      </c>
      <c r="E82" s="83">
        <v>2.52136</v>
      </c>
      <c r="F82" s="84">
        <v>11.7</v>
      </c>
      <c r="G82" s="86">
        <f t="shared" si="6"/>
        <v>29.499912</v>
      </c>
      <c r="H82" s="86">
        <f t="shared" si="7"/>
        <v>182.7986</v>
      </c>
      <c r="I82" s="86">
        <f t="shared" si="8"/>
        <v>2138.7436199999997</v>
      </c>
      <c r="J82" s="86" t="s">
        <v>522</v>
      </c>
    </row>
    <row r="83" spans="1:10" s="2" customFormat="1" ht="11.25" customHeight="1">
      <c r="A83" s="126" t="s">
        <v>737</v>
      </c>
      <c r="B83" s="82" t="s">
        <v>517</v>
      </c>
      <c r="C83" s="126" t="s">
        <v>518</v>
      </c>
      <c r="D83" s="84">
        <v>72500</v>
      </c>
      <c r="E83" s="83">
        <v>3.0769</v>
      </c>
      <c r="F83" s="84">
        <v>11.7</v>
      </c>
      <c r="G83" s="86">
        <f>E83*F83</f>
        <v>35.99973</v>
      </c>
      <c r="H83" s="86">
        <f>D83*0.001*E83</f>
        <v>223.07525</v>
      </c>
      <c r="I83" s="86">
        <f>F83*H83</f>
        <v>2609.980425</v>
      </c>
      <c r="J83" s="128" t="s">
        <v>493</v>
      </c>
    </row>
    <row r="84" spans="1:10" s="2" customFormat="1" ht="10.5" customHeight="1">
      <c r="A84" s="126" t="s">
        <v>528</v>
      </c>
      <c r="B84" s="82" t="s">
        <v>517</v>
      </c>
      <c r="C84" s="82" t="s">
        <v>518</v>
      </c>
      <c r="D84" s="84">
        <v>72500</v>
      </c>
      <c r="E84" s="83">
        <v>3.9316</v>
      </c>
      <c r="F84" s="84">
        <v>11.7</v>
      </c>
      <c r="G84" s="86">
        <f>E84*F84</f>
        <v>45.999719999999996</v>
      </c>
      <c r="H84" s="86">
        <f>D84*0.001*E84</f>
        <v>285.041</v>
      </c>
      <c r="I84" s="86">
        <f>F84*H84</f>
        <v>3334.9797</v>
      </c>
      <c r="J84" s="86" t="s">
        <v>522</v>
      </c>
    </row>
    <row r="85" spans="1:10" s="2" customFormat="1" ht="10.5" customHeight="1">
      <c r="A85" s="80" t="s">
        <v>701</v>
      </c>
      <c r="B85" s="87"/>
      <c r="C85" s="87"/>
      <c r="D85" s="84"/>
      <c r="E85" s="94"/>
      <c r="F85" s="88"/>
      <c r="G85" s="90"/>
      <c r="H85" s="90"/>
      <c r="I85" s="90"/>
      <c r="J85" s="90"/>
    </row>
    <row r="86" spans="1:10" s="2" customFormat="1" ht="12" customHeight="1">
      <c r="A86" s="82" t="s">
        <v>516</v>
      </c>
      <c r="B86" s="82" t="s">
        <v>529</v>
      </c>
      <c r="C86" s="82" t="s">
        <v>518</v>
      </c>
      <c r="D86" s="84">
        <v>74500</v>
      </c>
      <c r="E86" s="83">
        <v>0.23333</v>
      </c>
      <c r="F86" s="84">
        <v>6</v>
      </c>
      <c r="G86" s="86">
        <f aca="true" t="shared" si="9" ref="G86:G93">E86*F86</f>
        <v>1.39998</v>
      </c>
      <c r="H86" s="86">
        <f aca="true" t="shared" si="10" ref="H86:H93">D86*0.001*E86</f>
        <v>17.383085</v>
      </c>
      <c r="I86" s="86">
        <f aca="true" t="shared" si="11" ref="I86:I93">F86*H86</f>
        <v>104.29851000000001</v>
      </c>
      <c r="J86" s="128" t="s">
        <v>487</v>
      </c>
    </row>
    <row r="87" spans="1:10" s="2" customFormat="1" ht="10.5" customHeight="1">
      <c r="A87" s="82" t="s">
        <v>519</v>
      </c>
      <c r="B87" s="82" t="s">
        <v>529</v>
      </c>
      <c r="C87" s="82" t="s">
        <v>518</v>
      </c>
      <c r="D87" s="84">
        <v>74500</v>
      </c>
      <c r="E87" s="83">
        <v>0.416666</v>
      </c>
      <c r="F87" s="84">
        <v>6</v>
      </c>
      <c r="G87" s="86">
        <f t="shared" si="9"/>
        <v>2.499996</v>
      </c>
      <c r="H87" s="86">
        <f t="shared" si="10"/>
        <v>31.041617</v>
      </c>
      <c r="I87" s="86">
        <f t="shared" si="11"/>
        <v>186.24970199999998</v>
      </c>
      <c r="J87" s="128" t="s">
        <v>522</v>
      </c>
    </row>
    <row r="88" spans="1:10" s="2" customFormat="1" ht="10.5" customHeight="1">
      <c r="A88" s="82" t="s">
        <v>530</v>
      </c>
      <c r="B88" s="82" t="s">
        <v>529</v>
      </c>
      <c r="C88" s="82" t="s">
        <v>518</v>
      </c>
      <c r="D88" s="84">
        <v>74500</v>
      </c>
      <c r="E88" s="83">
        <v>0.63333</v>
      </c>
      <c r="F88" s="84">
        <v>6</v>
      </c>
      <c r="G88" s="86">
        <f t="shared" si="9"/>
        <v>3.7999799999999997</v>
      </c>
      <c r="H88" s="86">
        <f t="shared" si="10"/>
        <v>47.183085</v>
      </c>
      <c r="I88" s="86">
        <f t="shared" si="11"/>
        <v>283.09851</v>
      </c>
      <c r="J88" s="128" t="s">
        <v>764</v>
      </c>
    </row>
    <row r="89" spans="1:10" s="2" customFormat="1" ht="10.5" customHeight="1">
      <c r="A89" s="82" t="s">
        <v>521</v>
      </c>
      <c r="B89" s="82" t="s">
        <v>529</v>
      </c>
      <c r="C89" s="82" t="s">
        <v>518</v>
      </c>
      <c r="D89" s="84">
        <v>75500</v>
      </c>
      <c r="E89" s="83">
        <v>0.8974</v>
      </c>
      <c r="F89" s="84">
        <v>11.7</v>
      </c>
      <c r="G89" s="86">
        <f t="shared" si="9"/>
        <v>10.49958</v>
      </c>
      <c r="H89" s="86">
        <f t="shared" si="10"/>
        <v>67.7537</v>
      </c>
      <c r="I89" s="86">
        <f t="shared" si="11"/>
        <v>792.7182899999999</v>
      </c>
      <c r="J89" s="86" t="s">
        <v>493</v>
      </c>
    </row>
    <row r="90" spans="1:10" s="2" customFormat="1" ht="10.5" customHeight="1">
      <c r="A90" s="126" t="s">
        <v>525</v>
      </c>
      <c r="B90" s="126" t="s">
        <v>529</v>
      </c>
      <c r="C90" s="126" t="s">
        <v>518</v>
      </c>
      <c r="D90" s="84">
        <v>75500</v>
      </c>
      <c r="E90" s="83">
        <v>1.62393</v>
      </c>
      <c r="F90" s="84">
        <v>11.7</v>
      </c>
      <c r="G90" s="86">
        <f t="shared" si="9"/>
        <v>18.999981</v>
      </c>
      <c r="H90" s="86">
        <f t="shared" si="10"/>
        <v>122.60671500000001</v>
      </c>
      <c r="I90" s="86">
        <f t="shared" si="11"/>
        <v>1434.4985655</v>
      </c>
      <c r="J90" s="86" t="s">
        <v>493</v>
      </c>
    </row>
    <row r="91" spans="1:10" s="2" customFormat="1" ht="10.5" customHeight="1">
      <c r="A91" s="82" t="s">
        <v>526</v>
      </c>
      <c r="B91" s="82" t="s">
        <v>529</v>
      </c>
      <c r="C91" s="82" t="s">
        <v>518</v>
      </c>
      <c r="D91" s="84">
        <v>75500</v>
      </c>
      <c r="E91" s="83">
        <v>2.05128</v>
      </c>
      <c r="F91" s="84">
        <v>11.7</v>
      </c>
      <c r="G91" s="86">
        <f t="shared" si="9"/>
        <v>23.999976</v>
      </c>
      <c r="H91" s="86">
        <f t="shared" si="10"/>
        <v>154.87164</v>
      </c>
      <c r="I91" s="86">
        <f t="shared" si="11"/>
        <v>1811.998188</v>
      </c>
      <c r="J91" s="128" t="s">
        <v>764</v>
      </c>
    </row>
    <row r="92" spans="1:10" s="2" customFormat="1" ht="10.5" customHeight="1">
      <c r="A92" s="126" t="s">
        <v>527</v>
      </c>
      <c r="B92" s="82" t="s">
        <v>529</v>
      </c>
      <c r="C92" s="82" t="s">
        <v>518</v>
      </c>
      <c r="D92" s="84">
        <v>75500</v>
      </c>
      <c r="E92" s="83">
        <v>2.5</v>
      </c>
      <c r="F92" s="84">
        <v>6</v>
      </c>
      <c r="G92" s="86">
        <f t="shared" si="9"/>
        <v>15</v>
      </c>
      <c r="H92" s="86">
        <f t="shared" si="10"/>
        <v>188.75</v>
      </c>
      <c r="I92" s="86">
        <f t="shared" si="11"/>
        <v>1132.5</v>
      </c>
      <c r="J92" s="86" t="s">
        <v>493</v>
      </c>
    </row>
    <row r="93" spans="1:10" s="2" customFormat="1" ht="12" customHeight="1">
      <c r="A93" s="82" t="s">
        <v>528</v>
      </c>
      <c r="B93" s="82" t="s">
        <v>529</v>
      </c>
      <c r="C93" s="82" t="s">
        <v>518</v>
      </c>
      <c r="D93" s="84">
        <v>75500</v>
      </c>
      <c r="E93" s="83">
        <v>4</v>
      </c>
      <c r="F93" s="84">
        <v>11.7</v>
      </c>
      <c r="G93" s="86">
        <f t="shared" si="9"/>
        <v>46.8</v>
      </c>
      <c r="H93" s="86">
        <f t="shared" si="10"/>
        <v>302</v>
      </c>
      <c r="I93" s="86">
        <f t="shared" si="11"/>
        <v>3533.3999999999996</v>
      </c>
      <c r="J93" s="128" t="s">
        <v>478</v>
      </c>
    </row>
    <row r="94" spans="1:10" s="2" customFormat="1" ht="11.25" customHeight="1">
      <c r="A94" s="80" t="s">
        <v>531</v>
      </c>
      <c r="B94" s="95"/>
      <c r="C94" s="95"/>
      <c r="D94" s="84"/>
      <c r="E94" s="94" t="s">
        <v>0</v>
      </c>
      <c r="F94" s="88" t="s">
        <v>0</v>
      </c>
      <c r="G94" s="90" t="s">
        <v>0</v>
      </c>
      <c r="H94" s="90" t="s">
        <v>0</v>
      </c>
      <c r="I94" s="90" t="s">
        <v>0</v>
      </c>
      <c r="J94" s="90" t="s">
        <v>0</v>
      </c>
    </row>
    <row r="95" spans="1:10" s="2" customFormat="1" ht="11.25" customHeight="1">
      <c r="A95" s="126" t="s">
        <v>751</v>
      </c>
      <c r="B95" s="127" t="s">
        <v>460</v>
      </c>
      <c r="C95" s="126" t="s">
        <v>532</v>
      </c>
      <c r="D95" s="84">
        <v>66300</v>
      </c>
      <c r="E95" s="83">
        <v>0.23333333</v>
      </c>
      <c r="F95" s="84">
        <v>6</v>
      </c>
      <c r="G95" s="86">
        <f>E95*F95</f>
        <v>1.39999998</v>
      </c>
      <c r="H95" s="86">
        <f>D95*0.001*E95</f>
        <v>15.469999779</v>
      </c>
      <c r="I95" s="86">
        <f>F95*H95</f>
        <v>92.819998674</v>
      </c>
      <c r="J95" s="128" t="s">
        <v>487</v>
      </c>
    </row>
    <row r="96" spans="1:10" s="2" customFormat="1" ht="11.25" customHeight="1">
      <c r="A96" s="126" t="s">
        <v>523</v>
      </c>
      <c r="B96" s="127" t="s">
        <v>460</v>
      </c>
      <c r="C96" s="126" t="s">
        <v>532</v>
      </c>
      <c r="D96" s="84">
        <v>73500</v>
      </c>
      <c r="E96" s="83">
        <v>1.25</v>
      </c>
      <c r="F96" s="84">
        <v>6</v>
      </c>
      <c r="G96" s="86">
        <f aca="true" t="shared" si="12" ref="G96:G101">E96*F96</f>
        <v>7.5</v>
      </c>
      <c r="H96" s="86">
        <f aca="true" t="shared" si="13" ref="H96:H101">D96*0.001*E96</f>
        <v>91.875</v>
      </c>
      <c r="I96" s="86">
        <f aca="true" t="shared" si="14" ref="I96:I101">F96*H96</f>
        <v>551.25</v>
      </c>
      <c r="J96" s="86" t="s">
        <v>493</v>
      </c>
    </row>
    <row r="97" spans="1:10" s="2" customFormat="1" ht="11.25" customHeight="1">
      <c r="A97" s="126" t="s">
        <v>525</v>
      </c>
      <c r="B97" s="127" t="s">
        <v>460</v>
      </c>
      <c r="C97" s="126" t="s">
        <v>532</v>
      </c>
      <c r="D97" s="84">
        <v>73500</v>
      </c>
      <c r="E97" s="83">
        <v>1.63333</v>
      </c>
      <c r="F97" s="84">
        <v>6</v>
      </c>
      <c r="G97" s="86">
        <f t="shared" si="12"/>
        <v>9.79998</v>
      </c>
      <c r="H97" s="86">
        <f t="shared" si="13"/>
        <v>120.04975499999999</v>
      </c>
      <c r="I97" s="86">
        <f t="shared" si="14"/>
        <v>720.2985299999999</v>
      </c>
      <c r="J97" s="128" t="s">
        <v>478</v>
      </c>
    </row>
    <row r="98" spans="1:10" s="2" customFormat="1" ht="11.25" customHeight="1">
      <c r="A98" s="82" t="s">
        <v>526</v>
      </c>
      <c r="B98" s="83" t="s">
        <v>460</v>
      </c>
      <c r="C98" s="82" t="s">
        <v>532</v>
      </c>
      <c r="D98" s="84">
        <v>73500</v>
      </c>
      <c r="E98" s="83">
        <v>2.083333</v>
      </c>
      <c r="F98" s="84">
        <v>6</v>
      </c>
      <c r="G98" s="86">
        <f t="shared" si="12"/>
        <v>12.499998000000001</v>
      </c>
      <c r="H98" s="86">
        <f t="shared" si="13"/>
        <v>153.1249755</v>
      </c>
      <c r="I98" s="86">
        <f t="shared" si="14"/>
        <v>918.749853</v>
      </c>
      <c r="J98" s="128" t="s">
        <v>478</v>
      </c>
    </row>
    <row r="99" spans="1:10" s="2" customFormat="1" ht="11.25" customHeight="1">
      <c r="A99" s="126" t="s">
        <v>527</v>
      </c>
      <c r="B99" s="83" t="s">
        <v>460</v>
      </c>
      <c r="C99" s="82" t="s">
        <v>532</v>
      </c>
      <c r="D99" s="84">
        <v>73500</v>
      </c>
      <c r="E99" s="83">
        <v>2.5</v>
      </c>
      <c r="F99" s="84">
        <v>6</v>
      </c>
      <c r="G99" s="86">
        <f t="shared" si="12"/>
        <v>15</v>
      </c>
      <c r="H99" s="86">
        <f t="shared" si="13"/>
        <v>183.75</v>
      </c>
      <c r="I99" s="86">
        <f t="shared" si="14"/>
        <v>1102.5</v>
      </c>
      <c r="J99" s="128" t="s">
        <v>546</v>
      </c>
    </row>
    <row r="100" spans="1:10" s="2" customFormat="1" ht="11.25" customHeight="1">
      <c r="A100" s="82" t="s">
        <v>527</v>
      </c>
      <c r="B100" s="83" t="s">
        <v>533</v>
      </c>
      <c r="C100" s="82" t="s">
        <v>532</v>
      </c>
      <c r="D100" s="84">
        <v>45000</v>
      </c>
      <c r="E100" s="83">
        <v>2.55</v>
      </c>
      <c r="F100" s="84">
        <v>6</v>
      </c>
      <c r="G100" s="86">
        <f t="shared" si="12"/>
        <v>15.299999999999999</v>
      </c>
      <c r="H100" s="86">
        <f t="shared" si="13"/>
        <v>114.74999999999999</v>
      </c>
      <c r="I100" s="86">
        <f t="shared" si="14"/>
        <v>688.4999999999999</v>
      </c>
      <c r="J100" s="86" t="s">
        <v>493</v>
      </c>
    </row>
    <row r="101" spans="1:10" s="2" customFormat="1" ht="11.25" customHeight="1">
      <c r="A101" s="126" t="s">
        <v>528</v>
      </c>
      <c r="B101" s="127" t="s">
        <v>460</v>
      </c>
      <c r="C101" s="126" t="s">
        <v>532</v>
      </c>
      <c r="D101" s="84">
        <v>73500</v>
      </c>
      <c r="E101" s="83">
        <v>3.9666666</v>
      </c>
      <c r="F101" s="84">
        <v>6</v>
      </c>
      <c r="G101" s="86">
        <f t="shared" si="12"/>
        <v>23.7999996</v>
      </c>
      <c r="H101" s="86">
        <f t="shared" si="13"/>
        <v>291.5499951</v>
      </c>
      <c r="I101" s="86">
        <f t="shared" si="14"/>
        <v>1749.2999706</v>
      </c>
      <c r="J101" s="128" t="s">
        <v>546</v>
      </c>
    </row>
    <row r="102" spans="1:10" s="2" customFormat="1" ht="11.25" customHeight="1">
      <c r="A102" s="82" t="s">
        <v>534</v>
      </c>
      <c r="B102" s="83" t="s">
        <v>460</v>
      </c>
      <c r="C102" s="82" t="s">
        <v>532</v>
      </c>
      <c r="D102" s="84">
        <v>73500</v>
      </c>
      <c r="E102" s="83">
        <v>5.66666</v>
      </c>
      <c r="F102" s="84">
        <v>6</v>
      </c>
      <c r="G102" s="86">
        <f aca="true" t="shared" si="15" ref="G102:G112">E102*F102</f>
        <v>33.99996</v>
      </c>
      <c r="H102" s="86">
        <f aca="true" t="shared" si="16" ref="H102:H112">D102*0.001*E102</f>
        <v>416.49951000000004</v>
      </c>
      <c r="I102" s="86">
        <f aca="true" t="shared" si="17" ref="I102:I112">F102*H102</f>
        <v>2498.99706</v>
      </c>
      <c r="J102" s="128" t="s">
        <v>765</v>
      </c>
    </row>
    <row r="103" spans="1:10" s="2" customFormat="1" ht="11.25" customHeight="1">
      <c r="A103" s="82" t="s">
        <v>535</v>
      </c>
      <c r="B103" s="83" t="s">
        <v>460</v>
      </c>
      <c r="C103" s="82" t="s">
        <v>532</v>
      </c>
      <c r="D103" s="84">
        <v>72500</v>
      </c>
      <c r="E103" s="83">
        <v>8</v>
      </c>
      <c r="F103" s="84">
        <v>6</v>
      </c>
      <c r="G103" s="86">
        <f t="shared" si="15"/>
        <v>48</v>
      </c>
      <c r="H103" s="86">
        <f t="shared" si="16"/>
        <v>580</v>
      </c>
      <c r="I103" s="86">
        <f t="shared" si="17"/>
        <v>3480</v>
      </c>
      <c r="J103" s="128" t="s">
        <v>546</v>
      </c>
    </row>
    <row r="104" spans="1:10" s="2" customFormat="1" ht="11.25" customHeight="1">
      <c r="A104" s="82" t="s">
        <v>536</v>
      </c>
      <c r="B104" s="83" t="s">
        <v>460</v>
      </c>
      <c r="C104" s="82" t="s">
        <v>532</v>
      </c>
      <c r="D104" s="84">
        <v>72500</v>
      </c>
      <c r="E104" s="83">
        <v>10</v>
      </c>
      <c r="F104" s="84">
        <v>6</v>
      </c>
      <c r="G104" s="86">
        <f t="shared" si="15"/>
        <v>60</v>
      </c>
      <c r="H104" s="86">
        <f t="shared" si="16"/>
        <v>725</v>
      </c>
      <c r="I104" s="86">
        <f t="shared" si="17"/>
        <v>4350</v>
      </c>
      <c r="J104" s="86" t="s">
        <v>493</v>
      </c>
    </row>
    <row r="105" spans="1:10" s="2" customFormat="1" ht="11.25" customHeight="1">
      <c r="A105" s="82" t="s">
        <v>537</v>
      </c>
      <c r="B105" s="83" t="s">
        <v>460</v>
      </c>
      <c r="C105" s="82" t="s">
        <v>532</v>
      </c>
      <c r="D105" s="84">
        <v>72500</v>
      </c>
      <c r="E105" s="83">
        <v>12.666666666</v>
      </c>
      <c r="F105" s="84">
        <v>6</v>
      </c>
      <c r="G105" s="86">
        <f t="shared" si="15"/>
        <v>75.999999996</v>
      </c>
      <c r="H105" s="86">
        <f t="shared" si="16"/>
        <v>918.333333285</v>
      </c>
      <c r="I105" s="86">
        <f t="shared" si="17"/>
        <v>5509.99999971</v>
      </c>
      <c r="J105" s="128" t="s">
        <v>546</v>
      </c>
    </row>
    <row r="106" spans="1:10" s="2" customFormat="1" ht="11.25" customHeight="1">
      <c r="A106" s="82" t="s">
        <v>538</v>
      </c>
      <c r="B106" s="83" t="s">
        <v>460</v>
      </c>
      <c r="C106" s="82" t="s">
        <v>532</v>
      </c>
      <c r="D106" s="84">
        <v>72500</v>
      </c>
      <c r="E106" s="83">
        <v>15.5</v>
      </c>
      <c r="F106" s="84">
        <v>6</v>
      </c>
      <c r="G106" s="86">
        <f t="shared" si="15"/>
        <v>93</v>
      </c>
      <c r="H106" s="86">
        <f t="shared" si="16"/>
        <v>1123.75</v>
      </c>
      <c r="I106" s="86">
        <f t="shared" si="17"/>
        <v>6742.5</v>
      </c>
      <c r="J106" s="128" t="s">
        <v>478</v>
      </c>
    </row>
    <row r="107" spans="1:10" s="2" customFormat="1" ht="11.25" customHeight="1">
      <c r="A107" s="82" t="s">
        <v>539</v>
      </c>
      <c r="B107" s="83" t="s">
        <v>460</v>
      </c>
      <c r="C107" s="82" t="s">
        <v>532</v>
      </c>
      <c r="D107" s="84">
        <v>72500</v>
      </c>
      <c r="E107" s="83">
        <v>22.383333</v>
      </c>
      <c r="F107" s="84">
        <v>6</v>
      </c>
      <c r="G107" s="86">
        <f t="shared" si="15"/>
        <v>134.29999800000002</v>
      </c>
      <c r="H107" s="86">
        <f t="shared" si="16"/>
        <v>1622.7916425</v>
      </c>
      <c r="I107" s="86">
        <f t="shared" si="17"/>
        <v>9736.749855</v>
      </c>
      <c r="J107" s="128" t="s">
        <v>546</v>
      </c>
    </row>
    <row r="108" spans="1:10" s="2" customFormat="1" ht="11.25" customHeight="1">
      <c r="A108" s="82" t="s">
        <v>540</v>
      </c>
      <c r="B108" s="83" t="s">
        <v>460</v>
      </c>
      <c r="C108" s="82" t="s">
        <v>532</v>
      </c>
      <c r="D108" s="84">
        <v>72500</v>
      </c>
      <c r="E108" s="83">
        <v>30.3333</v>
      </c>
      <c r="F108" s="84">
        <v>6</v>
      </c>
      <c r="G108" s="86">
        <f t="shared" si="15"/>
        <v>181.9998</v>
      </c>
      <c r="H108" s="86">
        <f t="shared" si="16"/>
        <v>2199.1642500000003</v>
      </c>
      <c r="I108" s="86">
        <f t="shared" si="17"/>
        <v>13194.985500000003</v>
      </c>
      <c r="J108" s="128" t="s">
        <v>546</v>
      </c>
    </row>
    <row r="109" spans="1:10" s="2" customFormat="1" ht="11.25" customHeight="1">
      <c r="A109" s="82" t="s">
        <v>541</v>
      </c>
      <c r="B109" s="83" t="s">
        <v>460</v>
      </c>
      <c r="C109" s="82" t="s">
        <v>532</v>
      </c>
      <c r="D109" s="84">
        <v>72500</v>
      </c>
      <c r="E109" s="83">
        <v>34.7</v>
      </c>
      <c r="F109" s="84">
        <v>6</v>
      </c>
      <c r="G109" s="86">
        <f t="shared" si="15"/>
        <v>208.20000000000002</v>
      </c>
      <c r="H109" s="86">
        <f t="shared" si="16"/>
        <v>2515.75</v>
      </c>
      <c r="I109" s="86">
        <f t="shared" si="17"/>
        <v>15094.5</v>
      </c>
      <c r="J109" s="86" t="s">
        <v>493</v>
      </c>
    </row>
    <row r="110" spans="1:10" s="2" customFormat="1" ht="11.25" customHeight="1">
      <c r="A110" s="82" t="s">
        <v>542</v>
      </c>
      <c r="B110" s="83" t="s">
        <v>460</v>
      </c>
      <c r="C110" s="82" t="s">
        <v>532</v>
      </c>
      <c r="D110" s="84">
        <v>72500</v>
      </c>
      <c r="E110" s="83">
        <v>39.6</v>
      </c>
      <c r="F110" s="84">
        <v>6</v>
      </c>
      <c r="G110" s="86">
        <f t="shared" si="15"/>
        <v>237.60000000000002</v>
      </c>
      <c r="H110" s="86">
        <f t="shared" si="16"/>
        <v>2871</v>
      </c>
      <c r="I110" s="86">
        <f t="shared" si="17"/>
        <v>17226</v>
      </c>
      <c r="J110" s="128" t="s">
        <v>546</v>
      </c>
    </row>
    <row r="111" spans="1:10" s="2" customFormat="1" ht="11.25" customHeight="1">
      <c r="A111" s="82" t="s">
        <v>543</v>
      </c>
      <c r="B111" s="83" t="s">
        <v>460</v>
      </c>
      <c r="C111" s="82" t="s">
        <v>532</v>
      </c>
      <c r="D111" s="84">
        <v>73500</v>
      </c>
      <c r="E111" s="83">
        <v>50</v>
      </c>
      <c r="F111" s="84">
        <v>5.86</v>
      </c>
      <c r="G111" s="86">
        <f t="shared" si="15"/>
        <v>293</v>
      </c>
      <c r="H111" s="86">
        <f t="shared" si="16"/>
        <v>3675</v>
      </c>
      <c r="I111" s="86">
        <f t="shared" si="17"/>
        <v>21535.5</v>
      </c>
      <c r="J111" s="86" t="s">
        <v>493</v>
      </c>
    </row>
    <row r="112" spans="1:10" s="2" customFormat="1" ht="11.25" customHeight="1">
      <c r="A112" s="82" t="s">
        <v>544</v>
      </c>
      <c r="B112" s="83" t="s">
        <v>460</v>
      </c>
      <c r="C112" s="82" t="s">
        <v>532</v>
      </c>
      <c r="D112" s="84">
        <v>73500</v>
      </c>
      <c r="E112" s="83">
        <v>61.65</v>
      </c>
      <c r="F112" s="84">
        <v>5.82</v>
      </c>
      <c r="G112" s="86">
        <f t="shared" si="15"/>
        <v>358.803</v>
      </c>
      <c r="H112" s="86">
        <f t="shared" si="16"/>
        <v>4531.275</v>
      </c>
      <c r="I112" s="86">
        <f t="shared" si="17"/>
        <v>26372.0205</v>
      </c>
      <c r="J112" s="86" t="s">
        <v>493</v>
      </c>
    </row>
    <row r="113" spans="1:10" s="2" customFormat="1" ht="11.25" customHeight="1">
      <c r="A113" s="126" t="s">
        <v>790</v>
      </c>
      <c r="B113" s="127" t="s">
        <v>460</v>
      </c>
      <c r="C113" s="126" t="s">
        <v>532</v>
      </c>
      <c r="D113" s="84">
        <v>75500</v>
      </c>
      <c r="E113" s="83">
        <v>104.3</v>
      </c>
      <c r="F113" s="84">
        <v>3.14</v>
      </c>
      <c r="G113" s="86">
        <f aca="true" t="shared" si="18" ref="G113:G120">E113*F113</f>
        <v>327.502</v>
      </c>
      <c r="H113" s="86">
        <f aca="true" t="shared" si="19" ref="H113:H120">D113*0.001*E113</f>
        <v>7874.65</v>
      </c>
      <c r="I113" s="86">
        <f aca="true" t="shared" si="20" ref="I113:I120">F113*H113</f>
        <v>24726.400999999998</v>
      </c>
      <c r="J113" s="128" t="s">
        <v>546</v>
      </c>
    </row>
    <row r="114" spans="1:10" s="2" customFormat="1" ht="11.25" customHeight="1">
      <c r="A114" s="82" t="s">
        <v>536</v>
      </c>
      <c r="B114" s="82" t="s">
        <v>545</v>
      </c>
      <c r="C114" s="82" t="s">
        <v>532</v>
      </c>
      <c r="D114" s="84">
        <v>72500</v>
      </c>
      <c r="E114" s="83">
        <v>10</v>
      </c>
      <c r="F114" s="84">
        <v>6</v>
      </c>
      <c r="G114" s="86">
        <f t="shared" si="18"/>
        <v>60</v>
      </c>
      <c r="H114" s="86">
        <f t="shared" si="19"/>
        <v>725</v>
      </c>
      <c r="I114" s="86">
        <f t="shared" si="20"/>
        <v>4350</v>
      </c>
      <c r="J114" s="86" t="s">
        <v>546</v>
      </c>
    </row>
    <row r="115" spans="1:10" s="2" customFormat="1" ht="11.25" customHeight="1">
      <c r="A115" s="126" t="s">
        <v>537</v>
      </c>
      <c r="B115" s="96" t="s">
        <v>545</v>
      </c>
      <c r="C115" s="82" t="s">
        <v>532</v>
      </c>
      <c r="D115" s="84">
        <v>72500</v>
      </c>
      <c r="E115" s="83">
        <v>12.5</v>
      </c>
      <c r="F115" s="84">
        <v>6</v>
      </c>
      <c r="G115" s="86">
        <f t="shared" si="18"/>
        <v>75</v>
      </c>
      <c r="H115" s="86">
        <f t="shared" si="19"/>
        <v>906.25</v>
      </c>
      <c r="I115" s="86">
        <f t="shared" si="20"/>
        <v>5437.5</v>
      </c>
      <c r="J115" s="128" t="s">
        <v>546</v>
      </c>
    </row>
    <row r="116" spans="1:10" s="2" customFormat="1" ht="11.25" customHeight="1">
      <c r="A116" s="82" t="s">
        <v>538</v>
      </c>
      <c r="B116" s="82" t="s">
        <v>545</v>
      </c>
      <c r="C116" s="82" t="s">
        <v>532</v>
      </c>
      <c r="D116" s="84">
        <v>72500</v>
      </c>
      <c r="E116" s="83">
        <v>15.5</v>
      </c>
      <c r="F116" s="84">
        <v>6</v>
      </c>
      <c r="G116" s="86">
        <f t="shared" si="18"/>
        <v>93</v>
      </c>
      <c r="H116" s="86">
        <f t="shared" si="19"/>
        <v>1123.75</v>
      </c>
      <c r="I116" s="86">
        <f t="shared" si="20"/>
        <v>6742.5</v>
      </c>
      <c r="J116" s="128" t="s">
        <v>546</v>
      </c>
    </row>
    <row r="117" spans="1:10" s="2" customFormat="1" ht="11.25" customHeight="1">
      <c r="A117" s="82" t="s">
        <v>539</v>
      </c>
      <c r="B117" s="82" t="s">
        <v>545</v>
      </c>
      <c r="C117" s="82" t="s">
        <v>532</v>
      </c>
      <c r="D117" s="84">
        <v>72500</v>
      </c>
      <c r="E117" s="83">
        <v>22.3833333</v>
      </c>
      <c r="F117" s="84">
        <v>6</v>
      </c>
      <c r="G117" s="86">
        <f t="shared" si="18"/>
        <v>134.2999998</v>
      </c>
      <c r="H117" s="86">
        <f t="shared" si="19"/>
        <v>1622.79166425</v>
      </c>
      <c r="I117" s="86">
        <f t="shared" si="20"/>
        <v>9736.749985499999</v>
      </c>
      <c r="J117" s="128" t="s">
        <v>546</v>
      </c>
    </row>
    <row r="118" spans="1:10" s="2" customFormat="1" ht="11.25" customHeight="1">
      <c r="A118" s="82" t="s">
        <v>540</v>
      </c>
      <c r="B118" s="82" t="s">
        <v>545</v>
      </c>
      <c r="C118" s="82" t="s">
        <v>532</v>
      </c>
      <c r="D118" s="84">
        <v>72500</v>
      </c>
      <c r="E118" s="83">
        <v>30.3</v>
      </c>
      <c r="F118" s="84">
        <v>6</v>
      </c>
      <c r="G118" s="86">
        <f t="shared" si="18"/>
        <v>181.8</v>
      </c>
      <c r="H118" s="86">
        <f t="shared" si="19"/>
        <v>2196.75</v>
      </c>
      <c r="I118" s="86">
        <f t="shared" si="20"/>
        <v>13180.5</v>
      </c>
      <c r="J118" s="86" t="s">
        <v>546</v>
      </c>
    </row>
    <row r="119" spans="1:10" s="2" customFormat="1" ht="11.25" customHeight="1">
      <c r="A119" s="82" t="s">
        <v>541</v>
      </c>
      <c r="B119" s="82" t="s">
        <v>545</v>
      </c>
      <c r="C119" s="82" t="s">
        <v>532</v>
      </c>
      <c r="D119" s="84">
        <v>72500</v>
      </c>
      <c r="E119" s="83">
        <v>34.7</v>
      </c>
      <c r="F119" s="84">
        <v>3.9</v>
      </c>
      <c r="G119" s="86">
        <f t="shared" si="18"/>
        <v>135.33</v>
      </c>
      <c r="H119" s="86">
        <f t="shared" si="19"/>
        <v>2515.75</v>
      </c>
      <c r="I119" s="86">
        <f t="shared" si="20"/>
        <v>9811.425</v>
      </c>
      <c r="J119" s="86" t="s">
        <v>546</v>
      </c>
    </row>
    <row r="120" spans="1:10" s="2" customFormat="1" ht="11.25" customHeight="1">
      <c r="A120" s="82" t="s">
        <v>542</v>
      </c>
      <c r="B120" s="82" t="s">
        <v>545</v>
      </c>
      <c r="C120" s="82" t="s">
        <v>532</v>
      </c>
      <c r="D120" s="84">
        <v>72500</v>
      </c>
      <c r="E120" s="83">
        <v>39.5</v>
      </c>
      <c r="F120" s="84">
        <v>6</v>
      </c>
      <c r="G120" s="86">
        <f t="shared" si="18"/>
        <v>237</v>
      </c>
      <c r="H120" s="86">
        <f t="shared" si="19"/>
        <v>2863.75</v>
      </c>
      <c r="I120" s="86">
        <f t="shared" si="20"/>
        <v>17182.5</v>
      </c>
      <c r="J120" s="86" t="s">
        <v>546</v>
      </c>
    </row>
    <row r="121" spans="1:10" s="2" customFormat="1" ht="11.25" customHeight="1">
      <c r="A121" s="80" t="s">
        <v>580</v>
      </c>
      <c r="B121" s="73"/>
      <c r="C121" s="73"/>
      <c r="D121" s="73"/>
      <c r="E121" s="73"/>
      <c r="F121" s="73"/>
      <c r="G121" s="73"/>
      <c r="H121" s="73"/>
      <c r="I121" s="73"/>
      <c r="J121" s="73"/>
    </row>
    <row r="122" spans="1:10" s="2" customFormat="1" ht="11.25" customHeight="1">
      <c r="A122" s="105">
        <v>10</v>
      </c>
      <c r="B122" s="83" t="s">
        <v>460</v>
      </c>
      <c r="C122" s="82" t="s">
        <v>581</v>
      </c>
      <c r="D122" s="84">
        <v>76500</v>
      </c>
      <c r="E122" s="83">
        <v>0.83333</v>
      </c>
      <c r="F122" s="84">
        <v>6</v>
      </c>
      <c r="G122" s="86">
        <f>E122*F122</f>
        <v>4.99998</v>
      </c>
      <c r="H122" s="86">
        <f>D122*E122*0.001</f>
        <v>63.749745000000004</v>
      </c>
      <c r="I122" s="86">
        <f>D122*0.001*G122</f>
        <v>382.49847</v>
      </c>
      <c r="J122" s="86" t="s">
        <v>582</v>
      </c>
    </row>
    <row r="123" spans="1:10" s="2" customFormat="1" ht="11.25" customHeight="1">
      <c r="A123" s="105">
        <v>12</v>
      </c>
      <c r="B123" s="83" t="s">
        <v>460</v>
      </c>
      <c r="C123" s="82" t="s">
        <v>581</v>
      </c>
      <c r="D123" s="84">
        <v>76500</v>
      </c>
      <c r="E123" s="83">
        <v>1.166666</v>
      </c>
      <c r="F123" s="101">
        <v>6</v>
      </c>
      <c r="G123" s="86">
        <f>E123*F123</f>
        <v>6.999995999999999</v>
      </c>
      <c r="H123" s="86">
        <f>D123*E123*0.001</f>
        <v>89.249949</v>
      </c>
      <c r="I123" s="86">
        <f>D123*0.001*G123</f>
        <v>535.499694</v>
      </c>
      <c r="J123" s="86" t="s">
        <v>582</v>
      </c>
    </row>
    <row r="124" spans="1:10" s="2" customFormat="1" ht="11.25" customHeight="1">
      <c r="A124" s="105">
        <v>14</v>
      </c>
      <c r="B124" s="83" t="s">
        <v>460</v>
      </c>
      <c r="C124" s="82" t="s">
        <v>581</v>
      </c>
      <c r="D124" s="84">
        <v>76500</v>
      </c>
      <c r="E124" s="83">
        <v>1.583333</v>
      </c>
      <c r="F124" s="84">
        <v>6</v>
      </c>
      <c r="G124" s="86">
        <f>E124*F124</f>
        <v>9.499998000000001</v>
      </c>
      <c r="H124" s="86">
        <f>D124*E124*0.001</f>
        <v>121.12497450000001</v>
      </c>
      <c r="I124" s="86">
        <f>D124*0.001*G124</f>
        <v>726.7498470000002</v>
      </c>
      <c r="J124" s="86" t="s">
        <v>582</v>
      </c>
    </row>
    <row r="125" spans="1:10" s="2" customFormat="1" ht="11.25" customHeight="1">
      <c r="A125" s="106">
        <v>16</v>
      </c>
      <c r="B125" s="83" t="s">
        <v>460</v>
      </c>
      <c r="C125" s="99" t="s">
        <v>581</v>
      </c>
      <c r="D125" s="84">
        <v>76500</v>
      </c>
      <c r="E125" s="83">
        <v>2.066666666</v>
      </c>
      <c r="F125" s="84">
        <v>6</v>
      </c>
      <c r="G125" s="86">
        <f>E125*F125</f>
        <v>12.399999996000002</v>
      </c>
      <c r="H125" s="86">
        <f>D125*E125*0.001</f>
        <v>158.09999994900002</v>
      </c>
      <c r="I125" s="86">
        <f>D125*0.001*G125</f>
        <v>948.5999996940002</v>
      </c>
      <c r="J125" s="86" t="s">
        <v>582</v>
      </c>
    </row>
    <row r="126" spans="1:10" s="2" customFormat="1" ht="10.5" customHeight="1">
      <c r="A126" s="105">
        <v>20</v>
      </c>
      <c r="B126" s="83" t="s">
        <v>460</v>
      </c>
      <c r="C126" s="82" t="s">
        <v>581</v>
      </c>
      <c r="D126" s="84">
        <v>76500</v>
      </c>
      <c r="E126" s="83">
        <v>3.21666</v>
      </c>
      <c r="F126" s="84">
        <v>6</v>
      </c>
      <c r="G126" s="86">
        <f>E126*F126</f>
        <v>19.29996</v>
      </c>
      <c r="H126" s="86">
        <f>D126*E126*0.001</f>
        <v>246.07449000000003</v>
      </c>
      <c r="I126" s="86">
        <f>D126*0.001*G126</f>
        <v>1476.4469399999998</v>
      </c>
      <c r="J126" s="128" t="s">
        <v>582</v>
      </c>
    </row>
    <row r="127" spans="1:10" s="2" customFormat="1" ht="9.75" customHeight="1">
      <c r="A127" s="97" t="s">
        <v>547</v>
      </c>
      <c r="B127" s="98"/>
      <c r="C127" s="98"/>
      <c r="D127" s="98"/>
      <c r="E127" s="98"/>
      <c r="F127" s="98"/>
      <c r="G127" s="98"/>
      <c r="H127" s="86"/>
      <c r="I127" s="86"/>
      <c r="J127" s="98"/>
    </row>
    <row r="128" spans="1:10" s="2" customFormat="1" ht="9.75" customHeight="1">
      <c r="A128" s="99" t="s">
        <v>548</v>
      </c>
      <c r="B128" s="82" t="s">
        <v>460</v>
      </c>
      <c r="C128" s="82" t="s">
        <v>549</v>
      </c>
      <c r="D128" s="84">
        <v>96900</v>
      </c>
      <c r="E128" s="84"/>
      <c r="F128" s="84" t="s">
        <v>225</v>
      </c>
      <c r="G128" s="82">
        <v>86</v>
      </c>
      <c r="H128" s="86"/>
      <c r="I128" s="86">
        <f>D128*0.001*G128</f>
        <v>8333.4</v>
      </c>
      <c r="J128" s="82" t="s">
        <v>550</v>
      </c>
    </row>
    <row r="129" spans="1:10" s="2" customFormat="1" ht="9.75" customHeight="1">
      <c r="A129" s="99" t="s">
        <v>548</v>
      </c>
      <c r="B129" s="82" t="s">
        <v>460</v>
      </c>
      <c r="C129" s="82" t="s">
        <v>549</v>
      </c>
      <c r="D129" s="84">
        <v>116300</v>
      </c>
      <c r="E129" s="84"/>
      <c r="F129" s="84" t="s">
        <v>225</v>
      </c>
      <c r="G129" s="82">
        <v>5</v>
      </c>
      <c r="H129" s="86"/>
      <c r="I129" s="86">
        <f>D129*0.001*G129</f>
        <v>581.5</v>
      </c>
      <c r="J129" s="82" t="s">
        <v>550</v>
      </c>
    </row>
    <row r="130" spans="1:10" s="2" customFormat="1" ht="11.25" customHeight="1">
      <c r="A130" s="99" t="s">
        <v>548</v>
      </c>
      <c r="B130" s="82" t="s">
        <v>460</v>
      </c>
      <c r="C130" s="82" t="s">
        <v>549</v>
      </c>
      <c r="D130" s="84">
        <v>116300</v>
      </c>
      <c r="E130" s="84"/>
      <c r="F130" s="84" t="s">
        <v>225</v>
      </c>
      <c r="G130" s="82">
        <v>10</v>
      </c>
      <c r="H130" s="86"/>
      <c r="I130" s="86">
        <f>D130*0.001*G130</f>
        <v>1163</v>
      </c>
      <c r="J130" s="82" t="s">
        <v>550</v>
      </c>
    </row>
    <row r="131" spans="1:10" s="2" customFormat="1" ht="11.25" customHeight="1">
      <c r="A131" s="80" t="s">
        <v>573</v>
      </c>
      <c r="B131" s="87"/>
      <c r="C131" s="87"/>
      <c r="D131" s="88"/>
      <c r="E131" s="94"/>
      <c r="F131" s="88"/>
      <c r="G131" s="104"/>
      <c r="H131" s="104"/>
      <c r="I131" s="104"/>
      <c r="J131" s="73"/>
    </row>
    <row r="132" spans="1:10" s="2" customFormat="1" ht="11.25" customHeight="1">
      <c r="A132" s="82" t="s">
        <v>574</v>
      </c>
      <c r="B132" s="83" t="s">
        <v>460</v>
      </c>
      <c r="C132" s="82" t="s">
        <v>561</v>
      </c>
      <c r="D132" s="84">
        <v>110200</v>
      </c>
      <c r="E132" s="83">
        <v>1.34615</v>
      </c>
      <c r="F132" s="84">
        <v>7.8</v>
      </c>
      <c r="G132" s="86">
        <f>E132*F132</f>
        <v>10.49997</v>
      </c>
      <c r="H132" s="86">
        <f>D132*E132*0.001</f>
        <v>148.34572999999997</v>
      </c>
      <c r="I132" s="86">
        <f>D132*0.001*G132</f>
        <v>1157.096694</v>
      </c>
      <c r="J132" s="128" t="s">
        <v>576</v>
      </c>
    </row>
    <row r="133" spans="1:10" s="2" customFormat="1" ht="10.5" customHeight="1">
      <c r="A133" s="82" t="s">
        <v>575</v>
      </c>
      <c r="B133" s="83" t="s">
        <v>460</v>
      </c>
      <c r="C133" s="82" t="s">
        <v>561</v>
      </c>
      <c r="D133" s="84">
        <v>105100</v>
      </c>
      <c r="E133" s="83">
        <v>1.75</v>
      </c>
      <c r="F133" s="101">
        <v>6</v>
      </c>
      <c r="G133" s="86">
        <f>E133*F133</f>
        <v>10.5</v>
      </c>
      <c r="H133" s="86">
        <f>D133*E133*0.001</f>
        <v>183.925</v>
      </c>
      <c r="I133" s="86">
        <f>D133*0.001*G133</f>
        <v>1103.5500000000002</v>
      </c>
      <c r="J133" s="128" t="s">
        <v>562</v>
      </c>
    </row>
    <row r="134" spans="1:10" s="2" customFormat="1" ht="10.5" customHeight="1">
      <c r="A134" s="82" t="s">
        <v>577</v>
      </c>
      <c r="B134" s="83" t="s">
        <v>460</v>
      </c>
      <c r="C134" s="82" t="s">
        <v>561</v>
      </c>
      <c r="D134" s="84">
        <v>105100</v>
      </c>
      <c r="E134" s="83">
        <v>2.5</v>
      </c>
      <c r="F134" s="84">
        <v>6</v>
      </c>
      <c r="G134" s="86">
        <f>E134*F134</f>
        <v>15</v>
      </c>
      <c r="H134" s="86">
        <f>D134*E134*0.001</f>
        <v>262.75</v>
      </c>
      <c r="I134" s="86">
        <f>D134*0.001*G134</f>
        <v>1576.5000000000002</v>
      </c>
      <c r="J134" s="86" t="s">
        <v>576</v>
      </c>
    </row>
    <row r="135" spans="1:10" s="2" customFormat="1" ht="10.5" customHeight="1">
      <c r="A135" s="82" t="s">
        <v>578</v>
      </c>
      <c r="B135" s="83" t="s">
        <v>460</v>
      </c>
      <c r="C135" s="82" t="s">
        <v>561</v>
      </c>
      <c r="D135" s="84">
        <v>105100</v>
      </c>
      <c r="E135" s="83">
        <v>3.1833333</v>
      </c>
      <c r="F135" s="84">
        <v>6</v>
      </c>
      <c r="G135" s="86">
        <f>E135*F135</f>
        <v>19.0999998</v>
      </c>
      <c r="H135" s="86">
        <f>D135*E135*0.001</f>
        <v>334.56832983</v>
      </c>
      <c r="I135" s="86">
        <f>D135*0.001*G135</f>
        <v>2007.40997898</v>
      </c>
      <c r="J135" s="128" t="s">
        <v>562</v>
      </c>
    </row>
    <row r="136" spans="1:10" s="2" customFormat="1" ht="10.5" customHeight="1">
      <c r="A136" s="82" t="s">
        <v>579</v>
      </c>
      <c r="B136" s="83" t="s">
        <v>460</v>
      </c>
      <c r="C136" s="82" t="s">
        <v>561</v>
      </c>
      <c r="D136" s="84">
        <v>105100</v>
      </c>
      <c r="E136" s="83">
        <v>4</v>
      </c>
      <c r="F136" s="84">
        <v>6</v>
      </c>
      <c r="G136" s="86">
        <f>E136*F136</f>
        <v>24</v>
      </c>
      <c r="H136" s="86">
        <f>D136*E136*0.001</f>
        <v>420.40000000000003</v>
      </c>
      <c r="I136" s="86">
        <f>D136*0.001*G136</f>
        <v>2522.4</v>
      </c>
      <c r="J136" s="128" t="s">
        <v>562</v>
      </c>
    </row>
    <row r="137" spans="1:10" s="2" customFormat="1" ht="10.5" customHeight="1">
      <c r="A137" s="126" t="s">
        <v>719</v>
      </c>
      <c r="B137" s="83" t="s">
        <v>460</v>
      </c>
      <c r="C137" s="82" t="s">
        <v>561</v>
      </c>
      <c r="D137" s="84">
        <v>101000</v>
      </c>
      <c r="E137" s="83">
        <v>5.05</v>
      </c>
      <c r="F137" s="84">
        <v>6</v>
      </c>
      <c r="G137" s="86">
        <f>E137*F137</f>
        <v>30.299999999999997</v>
      </c>
      <c r="H137" s="86">
        <f>D137*E137*0.001</f>
        <v>510.05</v>
      </c>
      <c r="I137" s="86">
        <f>D137*0.001*G137</f>
        <v>3060.2999999999997</v>
      </c>
      <c r="J137" s="86" t="s">
        <v>576</v>
      </c>
    </row>
    <row r="138" spans="1:10" s="2" customFormat="1" ht="10.5" customHeight="1">
      <c r="A138" s="82" t="s">
        <v>565</v>
      </c>
      <c r="B138" s="83" t="s">
        <v>460</v>
      </c>
      <c r="C138" s="82" t="s">
        <v>564</v>
      </c>
      <c r="D138" s="84">
        <v>101000</v>
      </c>
      <c r="E138" s="83">
        <v>4.833333</v>
      </c>
      <c r="F138" s="84">
        <v>6</v>
      </c>
      <c r="G138" s="86">
        <f>E138*F138</f>
        <v>28.999997999999998</v>
      </c>
      <c r="H138" s="86">
        <f>D138*E138*0.001</f>
        <v>488.166633</v>
      </c>
      <c r="I138" s="86">
        <f>D138*0.001*G138</f>
        <v>2928.999798</v>
      </c>
      <c r="J138" s="86" t="s">
        <v>576</v>
      </c>
    </row>
    <row r="139" spans="1:10" s="2" customFormat="1" ht="11.25" customHeight="1">
      <c r="A139" s="126" t="s">
        <v>729</v>
      </c>
      <c r="B139" s="127" t="s">
        <v>460</v>
      </c>
      <c r="C139" s="126" t="s">
        <v>564</v>
      </c>
      <c r="D139" s="84">
        <v>102000</v>
      </c>
      <c r="E139" s="83">
        <v>5.583333</v>
      </c>
      <c r="F139" s="84">
        <v>12</v>
      </c>
      <c r="G139" s="86">
        <f>E139*F139</f>
        <v>66.999996</v>
      </c>
      <c r="H139" s="86">
        <f>D139*E139*0.001</f>
        <v>569.499966</v>
      </c>
      <c r="I139" s="86">
        <f>D139*0.001*G139</f>
        <v>6833.999591999999</v>
      </c>
      <c r="J139" s="86" t="s">
        <v>576</v>
      </c>
    </row>
    <row r="140" spans="1:10" s="2" customFormat="1" ht="10.5" customHeight="1">
      <c r="A140" s="126" t="s">
        <v>566</v>
      </c>
      <c r="B140" s="127" t="s">
        <v>460</v>
      </c>
      <c r="C140" s="126" t="s">
        <v>564</v>
      </c>
      <c r="D140" s="84">
        <v>101000</v>
      </c>
      <c r="E140" s="83">
        <v>6.46666</v>
      </c>
      <c r="F140" s="84">
        <v>6</v>
      </c>
      <c r="G140" s="86">
        <f>E140*F140</f>
        <v>38.79996</v>
      </c>
      <c r="H140" s="86">
        <f>D140*E140*0.001</f>
        <v>653.1326600000001</v>
      </c>
      <c r="I140" s="86">
        <f>D140*0.001*G140</f>
        <v>3918.79596</v>
      </c>
      <c r="J140" s="86" t="s">
        <v>576</v>
      </c>
    </row>
    <row r="141" spans="1:10" s="2" customFormat="1" ht="12" customHeight="1">
      <c r="A141" s="82" t="s">
        <v>567</v>
      </c>
      <c r="B141" s="83" t="s">
        <v>460</v>
      </c>
      <c r="C141" s="82" t="s">
        <v>564</v>
      </c>
      <c r="D141" s="84">
        <v>101000</v>
      </c>
      <c r="E141" s="83">
        <v>7.83333</v>
      </c>
      <c r="F141" s="84">
        <v>6</v>
      </c>
      <c r="G141" s="86">
        <f>E141*F141</f>
        <v>46.99998</v>
      </c>
      <c r="H141" s="86">
        <f>D141*E141*0.001</f>
        <v>791.16633</v>
      </c>
      <c r="I141" s="86">
        <f>D141*0.001*G141</f>
        <v>4746.99798</v>
      </c>
      <c r="J141" s="86" t="s">
        <v>576</v>
      </c>
    </row>
    <row r="142" spans="1:10" s="2" customFormat="1" ht="12" customHeight="1">
      <c r="A142" s="126" t="s">
        <v>568</v>
      </c>
      <c r="B142" s="127" t="s">
        <v>460</v>
      </c>
      <c r="C142" s="126" t="s">
        <v>564</v>
      </c>
      <c r="D142" s="84">
        <v>101000</v>
      </c>
      <c r="E142" s="83">
        <v>9.333333</v>
      </c>
      <c r="F142" s="84">
        <v>6</v>
      </c>
      <c r="G142" s="86">
        <f>E142*F142</f>
        <v>55.999998</v>
      </c>
      <c r="H142" s="86">
        <f>D142*E142*0.001</f>
        <v>942.6666329999999</v>
      </c>
      <c r="I142" s="86">
        <f>D142*0.001*G142</f>
        <v>5655.999798</v>
      </c>
      <c r="J142" s="86" t="s">
        <v>576</v>
      </c>
    </row>
    <row r="143" s="2" customFormat="1" ht="11.25" customHeight="1"/>
    <row r="144" s="2" customFormat="1" ht="11.25" customHeight="1"/>
    <row r="145" s="2" customFormat="1" ht="10.5" customHeight="1"/>
    <row r="146" spans="1:21" s="2" customFormat="1" ht="30" customHeight="1">
      <c r="A146" s="76" t="s">
        <v>467</v>
      </c>
      <c r="B146" s="77" t="s">
        <v>9</v>
      </c>
      <c r="C146" s="78" t="s">
        <v>468</v>
      </c>
      <c r="D146" s="76" t="s">
        <v>469</v>
      </c>
      <c r="E146" s="76" t="s">
        <v>11</v>
      </c>
      <c r="F146" s="78" t="s">
        <v>3</v>
      </c>
      <c r="G146" s="76" t="s">
        <v>12</v>
      </c>
      <c r="H146" s="76" t="s">
        <v>470</v>
      </c>
      <c r="I146" s="76" t="s">
        <v>471</v>
      </c>
      <c r="J146" s="76" t="s">
        <v>472</v>
      </c>
      <c r="L146" s="131"/>
      <c r="M146" s="132"/>
      <c r="N146" s="95"/>
      <c r="O146" s="131"/>
      <c r="P146" s="131"/>
      <c r="Q146" s="95"/>
      <c r="R146" s="131"/>
      <c r="S146" s="131"/>
      <c r="T146" s="131"/>
      <c r="U146" s="131"/>
    </row>
    <row r="147" spans="1:10" s="2" customFormat="1" ht="11.25" customHeight="1">
      <c r="A147" s="72" t="s">
        <v>560</v>
      </c>
      <c r="B147" s="73"/>
      <c r="C147" s="73"/>
      <c r="D147" s="73"/>
      <c r="E147" s="73"/>
      <c r="F147" s="73"/>
      <c r="G147" s="73"/>
      <c r="H147" s="73"/>
      <c r="I147" s="73"/>
      <c r="J147" s="73"/>
    </row>
    <row r="148" spans="1:10" s="2" customFormat="1" ht="10.5" customHeight="1">
      <c r="A148" s="82" t="s">
        <v>238</v>
      </c>
      <c r="B148" s="83" t="s">
        <v>460</v>
      </c>
      <c r="C148" s="82" t="s">
        <v>561</v>
      </c>
      <c r="D148" s="84">
        <v>75500</v>
      </c>
      <c r="E148" s="83">
        <v>1.3</v>
      </c>
      <c r="F148" s="84">
        <v>6</v>
      </c>
      <c r="G148" s="86">
        <f aca="true" t="shared" si="21" ref="G148:G153">E148*F148</f>
        <v>7.800000000000001</v>
      </c>
      <c r="H148" s="86">
        <f aca="true" t="shared" si="22" ref="H148:H153">D148*E148*0.001</f>
        <v>98.15</v>
      </c>
      <c r="I148" s="86">
        <f aca="true" t="shared" si="23" ref="I148:I153">D148*0.001*G148</f>
        <v>588.9000000000001</v>
      </c>
      <c r="J148" s="86" t="s">
        <v>562</v>
      </c>
    </row>
    <row r="149" spans="1:10" s="2" customFormat="1" ht="10.5" customHeight="1">
      <c r="A149" s="82" t="s">
        <v>241</v>
      </c>
      <c r="B149" s="83" t="s">
        <v>460</v>
      </c>
      <c r="C149" s="82" t="s">
        <v>561</v>
      </c>
      <c r="D149" s="84">
        <v>74500</v>
      </c>
      <c r="E149" s="83">
        <v>1.6666666</v>
      </c>
      <c r="F149" s="101">
        <v>6</v>
      </c>
      <c r="G149" s="86">
        <f t="shared" si="21"/>
        <v>9.9999996</v>
      </c>
      <c r="H149" s="86">
        <f t="shared" si="22"/>
        <v>124.16666170000002</v>
      </c>
      <c r="I149" s="86">
        <f t="shared" si="23"/>
        <v>744.9999702</v>
      </c>
      <c r="J149" s="86" t="s">
        <v>562</v>
      </c>
    </row>
    <row r="150" spans="1:10" s="2" customFormat="1" ht="10.5" customHeight="1">
      <c r="A150" s="82" t="s">
        <v>244</v>
      </c>
      <c r="B150" s="83" t="s">
        <v>460</v>
      </c>
      <c r="C150" s="82" t="s">
        <v>561</v>
      </c>
      <c r="D150" s="84">
        <v>72500</v>
      </c>
      <c r="E150" s="83">
        <v>2.4</v>
      </c>
      <c r="F150" s="84">
        <v>6</v>
      </c>
      <c r="G150" s="86">
        <f t="shared" si="21"/>
        <v>14.399999999999999</v>
      </c>
      <c r="H150" s="86">
        <f t="shared" si="22"/>
        <v>174</v>
      </c>
      <c r="I150" s="86">
        <f t="shared" si="23"/>
        <v>1044</v>
      </c>
      <c r="J150" s="86" t="s">
        <v>562</v>
      </c>
    </row>
    <row r="151" spans="1:10" s="2" customFormat="1" ht="10.5" customHeight="1">
      <c r="A151" s="82" t="s">
        <v>247</v>
      </c>
      <c r="B151" s="83" t="s">
        <v>460</v>
      </c>
      <c r="C151" s="82" t="s">
        <v>561</v>
      </c>
      <c r="D151" s="84">
        <v>72500</v>
      </c>
      <c r="E151" s="83">
        <v>3.091666</v>
      </c>
      <c r="F151" s="84">
        <v>12</v>
      </c>
      <c r="G151" s="86">
        <f t="shared" si="21"/>
        <v>37.099992</v>
      </c>
      <c r="H151" s="86">
        <f t="shared" si="22"/>
        <v>224.14578500000002</v>
      </c>
      <c r="I151" s="86">
        <f t="shared" si="23"/>
        <v>2689.74942</v>
      </c>
      <c r="J151" s="86" t="s">
        <v>562</v>
      </c>
    </row>
    <row r="152" spans="1:10" s="2" customFormat="1" ht="11.25" customHeight="1">
      <c r="A152" s="82" t="s">
        <v>251</v>
      </c>
      <c r="B152" s="83" t="s">
        <v>460</v>
      </c>
      <c r="C152" s="82" t="s">
        <v>561</v>
      </c>
      <c r="D152" s="84">
        <v>72500</v>
      </c>
      <c r="E152" s="83">
        <v>3.85</v>
      </c>
      <c r="F152" s="84">
        <v>6</v>
      </c>
      <c r="G152" s="86">
        <f t="shared" si="21"/>
        <v>23.1</v>
      </c>
      <c r="H152" s="86">
        <f t="shared" si="22"/>
        <v>279.125</v>
      </c>
      <c r="I152" s="86">
        <f t="shared" si="23"/>
        <v>1674.75</v>
      </c>
      <c r="J152" s="128" t="s">
        <v>615</v>
      </c>
    </row>
    <row r="153" spans="1:10" s="2" customFormat="1" ht="10.5" customHeight="1">
      <c r="A153" s="82" t="s">
        <v>253</v>
      </c>
      <c r="B153" s="83" t="s">
        <v>460</v>
      </c>
      <c r="C153" s="82" t="s">
        <v>561</v>
      </c>
      <c r="D153" s="84">
        <v>72500</v>
      </c>
      <c r="E153" s="83">
        <v>4.91666</v>
      </c>
      <c r="F153" s="84">
        <v>6</v>
      </c>
      <c r="G153" s="86">
        <f t="shared" si="21"/>
        <v>29.49996</v>
      </c>
      <c r="H153" s="86">
        <f t="shared" si="22"/>
        <v>356.45785000000006</v>
      </c>
      <c r="I153" s="86">
        <f t="shared" si="23"/>
        <v>2138.7471</v>
      </c>
      <c r="J153" s="128" t="s">
        <v>615</v>
      </c>
    </row>
    <row r="154" spans="1:10" s="2" customFormat="1" ht="14.25" customHeight="1">
      <c r="A154" s="80" t="s">
        <v>563</v>
      </c>
      <c r="B154" s="81"/>
      <c r="C154" s="81"/>
      <c r="D154" s="102"/>
      <c r="E154" s="98"/>
      <c r="F154" s="98"/>
      <c r="G154" s="103" t="s">
        <v>0</v>
      </c>
      <c r="H154" s="103" t="s">
        <v>0</v>
      </c>
      <c r="I154" s="103" t="s">
        <v>0</v>
      </c>
      <c r="J154" s="103" t="s">
        <v>0</v>
      </c>
    </row>
    <row r="155" spans="1:10" s="2" customFormat="1" ht="11.25" customHeight="1">
      <c r="A155" s="82" t="s">
        <v>565</v>
      </c>
      <c r="B155" s="83" t="s">
        <v>460</v>
      </c>
      <c r="C155" s="82" t="s">
        <v>564</v>
      </c>
      <c r="D155" s="84">
        <v>73500</v>
      </c>
      <c r="E155" s="83">
        <v>4.625</v>
      </c>
      <c r="F155" s="84">
        <v>12</v>
      </c>
      <c r="G155" s="86">
        <f aca="true" t="shared" si="24" ref="G155:G164">E155*F155</f>
        <v>55.5</v>
      </c>
      <c r="H155" s="86">
        <f aca="true" t="shared" si="25" ref="H155:H164">D155*E155*0.001</f>
        <v>339.9375</v>
      </c>
      <c r="I155" s="86">
        <f aca="true" t="shared" si="26" ref="I155:I164">D155*0.001*G155</f>
        <v>4079.25</v>
      </c>
      <c r="J155" s="86" t="s">
        <v>562</v>
      </c>
    </row>
    <row r="156" spans="1:10" s="2" customFormat="1" ht="11.25" customHeight="1">
      <c r="A156" s="82" t="s">
        <v>566</v>
      </c>
      <c r="B156" s="83" t="s">
        <v>460</v>
      </c>
      <c r="C156" s="82" t="s">
        <v>564</v>
      </c>
      <c r="D156" s="84">
        <v>73500</v>
      </c>
      <c r="E156" s="83">
        <v>6.266666</v>
      </c>
      <c r="F156" s="84">
        <v>12</v>
      </c>
      <c r="G156" s="86">
        <f t="shared" si="24"/>
        <v>75.199992</v>
      </c>
      <c r="H156" s="86">
        <f t="shared" si="25"/>
        <v>460.59995100000003</v>
      </c>
      <c r="I156" s="86">
        <f t="shared" si="26"/>
        <v>5527.199412</v>
      </c>
      <c r="J156" s="86" t="s">
        <v>562</v>
      </c>
    </row>
    <row r="157" spans="1:10" s="2" customFormat="1" ht="11.25" customHeight="1">
      <c r="A157" s="82" t="s">
        <v>567</v>
      </c>
      <c r="B157" s="83" t="s">
        <v>460</v>
      </c>
      <c r="C157" s="82" t="s">
        <v>564</v>
      </c>
      <c r="D157" s="84">
        <v>73500</v>
      </c>
      <c r="E157" s="83">
        <v>7.416666</v>
      </c>
      <c r="F157" s="84">
        <v>12</v>
      </c>
      <c r="G157" s="86">
        <f t="shared" si="24"/>
        <v>88.999992</v>
      </c>
      <c r="H157" s="86">
        <f t="shared" si="25"/>
        <v>545.124951</v>
      </c>
      <c r="I157" s="86">
        <f t="shared" si="26"/>
        <v>6541.499412</v>
      </c>
      <c r="J157" s="128" t="s">
        <v>615</v>
      </c>
    </row>
    <row r="158" spans="1:10" s="2" customFormat="1" ht="10.5" customHeight="1">
      <c r="A158" s="82" t="s">
        <v>568</v>
      </c>
      <c r="B158" s="83" t="s">
        <v>460</v>
      </c>
      <c r="C158" s="82" t="s">
        <v>564</v>
      </c>
      <c r="D158" s="84">
        <v>72500</v>
      </c>
      <c r="E158" s="83">
        <v>9.025</v>
      </c>
      <c r="F158" s="84">
        <v>12</v>
      </c>
      <c r="G158" s="86">
        <f t="shared" si="24"/>
        <v>108.30000000000001</v>
      </c>
      <c r="H158" s="86">
        <f t="shared" si="25"/>
        <v>654.3125</v>
      </c>
      <c r="I158" s="86">
        <f t="shared" si="26"/>
        <v>7851.750000000001</v>
      </c>
      <c r="J158" s="86" t="s">
        <v>562</v>
      </c>
    </row>
    <row r="159" spans="1:10" s="2" customFormat="1" ht="11.25" customHeight="1">
      <c r="A159" s="126" t="s">
        <v>710</v>
      </c>
      <c r="B159" s="127" t="s">
        <v>460</v>
      </c>
      <c r="C159" s="126" t="s">
        <v>564</v>
      </c>
      <c r="D159" s="84">
        <v>74500</v>
      </c>
      <c r="E159" s="83">
        <v>12.1666</v>
      </c>
      <c r="F159" s="84">
        <v>12</v>
      </c>
      <c r="G159" s="86">
        <f t="shared" si="24"/>
        <v>145.9992</v>
      </c>
      <c r="H159" s="86">
        <f t="shared" si="25"/>
        <v>906.4117000000001</v>
      </c>
      <c r="I159" s="86">
        <f t="shared" si="26"/>
        <v>10876.9404</v>
      </c>
      <c r="J159" s="128" t="s">
        <v>766</v>
      </c>
    </row>
    <row r="160" spans="1:10" s="2" customFormat="1" ht="11.25" customHeight="1">
      <c r="A160" s="126" t="s">
        <v>569</v>
      </c>
      <c r="B160" s="127" t="s">
        <v>460</v>
      </c>
      <c r="C160" s="126" t="s">
        <v>564</v>
      </c>
      <c r="D160" s="84">
        <v>72500</v>
      </c>
      <c r="E160" s="83">
        <v>12.75</v>
      </c>
      <c r="F160" s="84">
        <v>12</v>
      </c>
      <c r="G160" s="86">
        <f t="shared" si="24"/>
        <v>153</v>
      </c>
      <c r="H160" s="86">
        <f t="shared" si="25"/>
        <v>924.375</v>
      </c>
      <c r="I160" s="86">
        <f t="shared" si="26"/>
        <v>11092.5</v>
      </c>
      <c r="J160" s="86" t="s">
        <v>562</v>
      </c>
    </row>
    <row r="161" spans="1:10" s="2" customFormat="1" ht="11.25" customHeight="1">
      <c r="A161" s="126" t="s">
        <v>715</v>
      </c>
      <c r="B161" s="127" t="s">
        <v>460</v>
      </c>
      <c r="C161" s="126" t="s">
        <v>564</v>
      </c>
      <c r="D161" s="84">
        <v>72500</v>
      </c>
      <c r="E161" s="83">
        <v>14.2666666</v>
      </c>
      <c r="F161" s="84">
        <v>12</v>
      </c>
      <c r="G161" s="86">
        <f t="shared" si="24"/>
        <v>171.1999992</v>
      </c>
      <c r="H161" s="86">
        <f t="shared" si="25"/>
        <v>1034.3333285</v>
      </c>
      <c r="I161" s="86">
        <f t="shared" si="26"/>
        <v>12411.999942</v>
      </c>
      <c r="J161" s="86" t="s">
        <v>562</v>
      </c>
    </row>
    <row r="162" spans="1:10" s="2" customFormat="1" ht="11.25" customHeight="1">
      <c r="A162" s="82" t="s">
        <v>570</v>
      </c>
      <c r="B162" s="83" t="s">
        <v>460</v>
      </c>
      <c r="C162" s="82" t="s">
        <v>564</v>
      </c>
      <c r="D162" s="84">
        <v>74500</v>
      </c>
      <c r="E162" s="83">
        <v>15.33333</v>
      </c>
      <c r="F162" s="84">
        <v>12</v>
      </c>
      <c r="G162" s="86">
        <f t="shared" si="24"/>
        <v>183.99996</v>
      </c>
      <c r="H162" s="86">
        <f t="shared" si="25"/>
        <v>1142.333085</v>
      </c>
      <c r="I162" s="86">
        <f t="shared" si="26"/>
        <v>13707.997019999999</v>
      </c>
      <c r="J162" s="128" t="s">
        <v>562</v>
      </c>
    </row>
    <row r="163" spans="1:10" s="2" customFormat="1" ht="12" customHeight="1">
      <c r="A163" s="82" t="s">
        <v>571</v>
      </c>
      <c r="B163" s="83" t="s">
        <v>460</v>
      </c>
      <c r="C163" s="82" t="s">
        <v>564</v>
      </c>
      <c r="D163" s="84">
        <v>74500</v>
      </c>
      <c r="E163" s="83">
        <v>17.166666</v>
      </c>
      <c r="F163" s="84">
        <v>12</v>
      </c>
      <c r="G163" s="86">
        <f t="shared" si="24"/>
        <v>205.999992</v>
      </c>
      <c r="H163" s="86">
        <f t="shared" si="25"/>
        <v>1278.9166169999999</v>
      </c>
      <c r="I163" s="86">
        <f t="shared" si="26"/>
        <v>15346.999404</v>
      </c>
      <c r="J163" s="128" t="s">
        <v>615</v>
      </c>
    </row>
    <row r="164" spans="1:10" s="2" customFormat="1" ht="11.25" customHeight="1">
      <c r="A164" s="82" t="s">
        <v>572</v>
      </c>
      <c r="B164" s="83" t="s">
        <v>460</v>
      </c>
      <c r="C164" s="82" t="s">
        <v>564</v>
      </c>
      <c r="D164" s="84">
        <v>75500</v>
      </c>
      <c r="E164" s="83">
        <v>26.4</v>
      </c>
      <c r="F164" s="84">
        <v>12</v>
      </c>
      <c r="G164" s="86">
        <f t="shared" si="24"/>
        <v>316.79999999999995</v>
      </c>
      <c r="H164" s="86">
        <f t="shared" si="25"/>
        <v>1993.2</v>
      </c>
      <c r="I164" s="86">
        <f t="shared" si="26"/>
        <v>23918.399999999998</v>
      </c>
      <c r="J164" s="128" t="s">
        <v>615</v>
      </c>
    </row>
    <row r="165" spans="1:10" s="2" customFormat="1" ht="10.5" customHeight="1">
      <c r="A165" s="80" t="s">
        <v>594</v>
      </c>
      <c r="B165" s="81"/>
      <c r="C165" s="81"/>
      <c r="D165" s="73"/>
      <c r="E165" s="73"/>
      <c r="F165" s="73"/>
      <c r="G165" s="90" t="s">
        <v>0</v>
      </c>
      <c r="H165" s="90" t="s">
        <v>0</v>
      </c>
      <c r="I165" s="90" t="s">
        <v>0</v>
      </c>
      <c r="J165" s="90" t="s">
        <v>0</v>
      </c>
    </row>
    <row r="166" spans="1:10" s="2" customFormat="1" ht="10.5" customHeight="1">
      <c r="A166" s="82" t="s">
        <v>595</v>
      </c>
      <c r="B166" s="83" t="s">
        <v>460</v>
      </c>
      <c r="C166" s="82" t="s">
        <v>596</v>
      </c>
      <c r="D166" s="84">
        <v>89800</v>
      </c>
      <c r="E166" s="83">
        <v>0.616666</v>
      </c>
      <c r="F166" s="101">
        <v>6</v>
      </c>
      <c r="G166" s="86">
        <f aca="true" t="shared" si="27" ref="G166:G199">E166*F166</f>
        <v>3.6999960000000005</v>
      </c>
      <c r="H166" s="86">
        <f aca="true" t="shared" si="28" ref="H166:H199">D166*E166*0.001</f>
        <v>55.376606800000005</v>
      </c>
      <c r="I166" s="86">
        <f aca="true" t="shared" si="29" ref="I166:I199">D166*0.001*G166</f>
        <v>332.25964080000006</v>
      </c>
      <c r="J166" s="128" t="s">
        <v>562</v>
      </c>
    </row>
    <row r="167" spans="1:10" s="2" customFormat="1" ht="10.5" customHeight="1">
      <c r="A167" s="82" t="s">
        <v>597</v>
      </c>
      <c r="B167" s="83" t="s">
        <v>460</v>
      </c>
      <c r="C167" s="82" t="s">
        <v>598</v>
      </c>
      <c r="D167" s="84">
        <v>87800</v>
      </c>
      <c r="E167" s="83">
        <v>0.883333</v>
      </c>
      <c r="F167" s="101">
        <v>6</v>
      </c>
      <c r="G167" s="86">
        <f t="shared" si="27"/>
        <v>5.299998</v>
      </c>
      <c r="H167" s="86">
        <f t="shared" si="28"/>
        <v>77.55663740000001</v>
      </c>
      <c r="I167" s="86">
        <f t="shared" si="29"/>
        <v>465.3398244</v>
      </c>
      <c r="J167" s="128" t="s">
        <v>562</v>
      </c>
    </row>
    <row r="168" spans="1:10" s="2" customFormat="1" ht="10.5" customHeight="1">
      <c r="A168" s="82" t="s">
        <v>599</v>
      </c>
      <c r="B168" s="83" t="s">
        <v>460</v>
      </c>
      <c r="C168" s="82" t="s">
        <v>598</v>
      </c>
      <c r="D168" s="84">
        <v>79600</v>
      </c>
      <c r="E168" s="83">
        <v>1.166666</v>
      </c>
      <c r="F168" s="101">
        <v>6</v>
      </c>
      <c r="G168" s="86">
        <f t="shared" si="27"/>
        <v>6.999995999999999</v>
      </c>
      <c r="H168" s="86">
        <f t="shared" si="28"/>
        <v>92.8666136</v>
      </c>
      <c r="I168" s="86">
        <f t="shared" si="29"/>
        <v>557.1996816</v>
      </c>
      <c r="J168" s="128" t="s">
        <v>761</v>
      </c>
    </row>
    <row r="169" spans="1:10" s="2" customFormat="1" ht="10.5" customHeight="1">
      <c r="A169" s="82" t="s">
        <v>600</v>
      </c>
      <c r="B169" s="83" t="s">
        <v>460</v>
      </c>
      <c r="C169" s="82" t="s">
        <v>596</v>
      </c>
      <c r="D169" s="84">
        <v>87800</v>
      </c>
      <c r="E169" s="83">
        <v>1.16666</v>
      </c>
      <c r="F169" s="101">
        <v>6</v>
      </c>
      <c r="G169" s="86">
        <f t="shared" si="27"/>
        <v>6.99996</v>
      </c>
      <c r="H169" s="86">
        <f t="shared" si="28"/>
        <v>102.432748</v>
      </c>
      <c r="I169" s="86">
        <f t="shared" si="29"/>
        <v>614.5964879999999</v>
      </c>
      <c r="J169" s="86" t="s">
        <v>493</v>
      </c>
    </row>
    <row r="170" spans="1:10" s="2" customFormat="1" ht="10.5" customHeight="1">
      <c r="A170" s="82" t="s">
        <v>601</v>
      </c>
      <c r="B170" s="83" t="s">
        <v>460</v>
      </c>
      <c r="C170" s="82" t="s">
        <v>598</v>
      </c>
      <c r="D170" s="84">
        <v>79600</v>
      </c>
      <c r="E170" s="83">
        <v>1.45</v>
      </c>
      <c r="F170" s="101">
        <v>6</v>
      </c>
      <c r="G170" s="86">
        <f t="shared" si="27"/>
        <v>8.7</v>
      </c>
      <c r="H170" s="86">
        <f t="shared" si="28"/>
        <v>115.42</v>
      </c>
      <c r="I170" s="86">
        <f t="shared" si="29"/>
        <v>692.52</v>
      </c>
      <c r="J170" s="128" t="s">
        <v>761</v>
      </c>
    </row>
    <row r="171" spans="1:10" s="2" customFormat="1" ht="10.5" customHeight="1">
      <c r="A171" s="82" t="s">
        <v>602</v>
      </c>
      <c r="B171" s="83" t="s">
        <v>460</v>
      </c>
      <c r="C171" s="82" t="s">
        <v>598</v>
      </c>
      <c r="D171" s="84">
        <v>87800</v>
      </c>
      <c r="E171" s="83">
        <v>1.333333333333</v>
      </c>
      <c r="F171" s="101">
        <v>6</v>
      </c>
      <c r="G171" s="86">
        <f t="shared" si="27"/>
        <v>7.999999999998</v>
      </c>
      <c r="H171" s="86">
        <f t="shared" si="28"/>
        <v>117.06666666663739</v>
      </c>
      <c r="I171" s="86">
        <f t="shared" si="29"/>
        <v>702.3999999998243</v>
      </c>
      <c r="J171" s="128" t="s">
        <v>615</v>
      </c>
    </row>
    <row r="172" spans="1:10" s="2" customFormat="1" ht="10.5" customHeight="1">
      <c r="A172" s="82" t="s">
        <v>603</v>
      </c>
      <c r="B172" s="83" t="s">
        <v>460</v>
      </c>
      <c r="C172" s="82" t="s">
        <v>598</v>
      </c>
      <c r="D172" s="84">
        <v>79600</v>
      </c>
      <c r="E172" s="83">
        <v>1.8</v>
      </c>
      <c r="F172" s="101">
        <v>6</v>
      </c>
      <c r="G172" s="86">
        <f t="shared" si="27"/>
        <v>10.8</v>
      </c>
      <c r="H172" s="86">
        <f t="shared" si="28"/>
        <v>143.28</v>
      </c>
      <c r="I172" s="86">
        <f t="shared" si="29"/>
        <v>859.6800000000002</v>
      </c>
      <c r="J172" s="128" t="s">
        <v>562</v>
      </c>
    </row>
    <row r="173" spans="1:10" s="2" customFormat="1" ht="10.5" customHeight="1">
      <c r="A173" s="82" t="s">
        <v>604</v>
      </c>
      <c r="B173" s="83" t="s">
        <v>460</v>
      </c>
      <c r="C173" s="82" t="s">
        <v>598</v>
      </c>
      <c r="D173" s="84">
        <v>87800</v>
      </c>
      <c r="E173" s="83">
        <v>1.3333333333</v>
      </c>
      <c r="F173" s="101">
        <v>6</v>
      </c>
      <c r="G173" s="86">
        <f t="shared" si="27"/>
        <v>7.9999999998</v>
      </c>
      <c r="H173" s="86">
        <f t="shared" si="28"/>
        <v>117.06666666374</v>
      </c>
      <c r="I173" s="86">
        <f t="shared" si="29"/>
        <v>702.39999998244</v>
      </c>
      <c r="J173" s="86" t="s">
        <v>562</v>
      </c>
    </row>
    <row r="174" spans="1:10" s="2" customFormat="1" ht="10.5" customHeight="1">
      <c r="A174" s="82" t="s">
        <v>605</v>
      </c>
      <c r="B174" s="83" t="s">
        <v>460</v>
      </c>
      <c r="C174" s="82" t="s">
        <v>598</v>
      </c>
      <c r="D174" s="84">
        <v>76500</v>
      </c>
      <c r="E174" s="83">
        <v>1.75</v>
      </c>
      <c r="F174" s="101">
        <v>6</v>
      </c>
      <c r="G174" s="86">
        <f t="shared" si="27"/>
        <v>10.5</v>
      </c>
      <c r="H174" s="86">
        <f t="shared" si="28"/>
        <v>133.875</v>
      </c>
      <c r="I174" s="86">
        <f t="shared" si="29"/>
        <v>803.25</v>
      </c>
      <c r="J174" s="128" t="s">
        <v>761</v>
      </c>
    </row>
    <row r="175" spans="1:10" s="2" customFormat="1" ht="10.5" customHeight="1">
      <c r="A175" s="82" t="s">
        <v>606</v>
      </c>
      <c r="B175" s="83" t="s">
        <v>460</v>
      </c>
      <c r="C175" s="82" t="s">
        <v>598</v>
      </c>
      <c r="D175" s="84">
        <v>87800</v>
      </c>
      <c r="E175" s="83">
        <v>1.5</v>
      </c>
      <c r="F175" s="101">
        <v>6</v>
      </c>
      <c r="G175" s="86">
        <f t="shared" si="27"/>
        <v>9</v>
      </c>
      <c r="H175" s="86">
        <f t="shared" si="28"/>
        <v>131.7</v>
      </c>
      <c r="I175" s="86">
        <f t="shared" si="29"/>
        <v>790.1999999999999</v>
      </c>
      <c r="J175" s="86" t="s">
        <v>562</v>
      </c>
    </row>
    <row r="176" spans="1:10" s="2" customFormat="1" ht="10.5" customHeight="1">
      <c r="A176" s="82" t="s">
        <v>607</v>
      </c>
      <c r="B176" s="83" t="s">
        <v>460</v>
      </c>
      <c r="C176" s="82" t="s">
        <v>598</v>
      </c>
      <c r="D176" s="84">
        <v>77600</v>
      </c>
      <c r="E176" s="83">
        <v>1.916666</v>
      </c>
      <c r="F176" s="101">
        <v>6</v>
      </c>
      <c r="G176" s="86">
        <f t="shared" si="27"/>
        <v>11.499996</v>
      </c>
      <c r="H176" s="86">
        <f t="shared" si="28"/>
        <v>148.7332816</v>
      </c>
      <c r="I176" s="86">
        <f t="shared" si="29"/>
        <v>892.3996896000001</v>
      </c>
      <c r="J176" s="86" t="s">
        <v>562</v>
      </c>
    </row>
    <row r="177" spans="1:10" s="2" customFormat="1" ht="10.5" customHeight="1">
      <c r="A177" s="82" t="s">
        <v>608</v>
      </c>
      <c r="B177" s="83" t="s">
        <v>460</v>
      </c>
      <c r="C177" s="82" t="s">
        <v>598</v>
      </c>
      <c r="D177" s="84">
        <v>87800</v>
      </c>
      <c r="E177" s="83">
        <v>1.88333333</v>
      </c>
      <c r="F177" s="101">
        <v>6</v>
      </c>
      <c r="G177" s="86">
        <f t="shared" si="27"/>
        <v>11.299999979999999</v>
      </c>
      <c r="H177" s="86">
        <f t="shared" si="28"/>
        <v>165.35666637399999</v>
      </c>
      <c r="I177" s="86">
        <f t="shared" si="29"/>
        <v>992.1399982439999</v>
      </c>
      <c r="J177" s="128" t="s">
        <v>615</v>
      </c>
    </row>
    <row r="178" spans="1:10" s="2" customFormat="1" ht="11.25" customHeight="1">
      <c r="A178" s="82" t="s">
        <v>609</v>
      </c>
      <c r="B178" s="83" t="s">
        <v>460</v>
      </c>
      <c r="C178" s="82" t="s">
        <v>598</v>
      </c>
      <c r="D178" s="84">
        <v>79600</v>
      </c>
      <c r="E178" s="83">
        <v>2.3333</v>
      </c>
      <c r="F178" s="101">
        <v>6</v>
      </c>
      <c r="G178" s="86">
        <f t="shared" si="27"/>
        <v>13.9998</v>
      </c>
      <c r="H178" s="86">
        <f t="shared" si="28"/>
        <v>185.73068</v>
      </c>
      <c r="I178" s="86">
        <f t="shared" si="29"/>
        <v>1114.3840800000003</v>
      </c>
      <c r="J178" s="128" t="s">
        <v>761</v>
      </c>
    </row>
    <row r="179" spans="1:10" s="2" customFormat="1" ht="11.25" customHeight="1">
      <c r="A179" s="82" t="s">
        <v>610</v>
      </c>
      <c r="B179" s="83" t="s">
        <v>460</v>
      </c>
      <c r="C179" s="82" t="s">
        <v>611</v>
      </c>
      <c r="D179" s="84">
        <v>74500</v>
      </c>
      <c r="E179" s="83">
        <v>3.4166666</v>
      </c>
      <c r="F179" s="101">
        <v>6</v>
      </c>
      <c r="G179" s="86">
        <f t="shared" si="27"/>
        <v>20.499999600000002</v>
      </c>
      <c r="H179" s="86">
        <f t="shared" si="28"/>
        <v>254.5416617</v>
      </c>
      <c r="I179" s="86">
        <f t="shared" si="29"/>
        <v>1527.2499702000002</v>
      </c>
      <c r="J179" s="86" t="s">
        <v>562</v>
      </c>
    </row>
    <row r="180" spans="1:10" s="2" customFormat="1" ht="10.5" customHeight="1">
      <c r="A180" s="82" t="s">
        <v>612</v>
      </c>
      <c r="B180" s="83" t="s">
        <v>460</v>
      </c>
      <c r="C180" s="82" t="s">
        <v>598</v>
      </c>
      <c r="D180" s="84">
        <v>74500</v>
      </c>
      <c r="E180" s="83">
        <v>4.36666</v>
      </c>
      <c r="F180" s="101">
        <v>6</v>
      </c>
      <c r="G180" s="86">
        <f t="shared" si="27"/>
        <v>26.199960000000004</v>
      </c>
      <c r="H180" s="86">
        <f t="shared" si="28"/>
        <v>325.31617000000006</v>
      </c>
      <c r="I180" s="86">
        <f t="shared" si="29"/>
        <v>1951.8970200000003</v>
      </c>
      <c r="J180" s="128" t="s">
        <v>615</v>
      </c>
    </row>
    <row r="181" spans="1:10" s="2" customFormat="1" ht="11.25" customHeight="1">
      <c r="A181" s="82" t="s">
        <v>613</v>
      </c>
      <c r="B181" s="83" t="s">
        <v>460</v>
      </c>
      <c r="C181" s="82" t="s">
        <v>598</v>
      </c>
      <c r="D181" s="84">
        <v>87800</v>
      </c>
      <c r="E181" s="83">
        <v>1.75</v>
      </c>
      <c r="F181" s="101">
        <v>6</v>
      </c>
      <c r="G181" s="86">
        <f t="shared" si="27"/>
        <v>10.5</v>
      </c>
      <c r="H181" s="86">
        <f t="shared" si="28"/>
        <v>153.65</v>
      </c>
      <c r="I181" s="86">
        <f t="shared" si="29"/>
        <v>921.9</v>
      </c>
      <c r="J181" s="128" t="s">
        <v>562</v>
      </c>
    </row>
    <row r="182" spans="1:10" s="2" customFormat="1" ht="10.5" customHeight="1">
      <c r="A182" s="82" t="s">
        <v>614</v>
      </c>
      <c r="B182" s="83" t="s">
        <v>460</v>
      </c>
      <c r="C182" s="82" t="s">
        <v>598</v>
      </c>
      <c r="D182" s="84">
        <v>79600</v>
      </c>
      <c r="E182" s="83">
        <v>2.25</v>
      </c>
      <c r="F182" s="101">
        <v>6</v>
      </c>
      <c r="G182" s="86">
        <f t="shared" si="27"/>
        <v>13.5</v>
      </c>
      <c r="H182" s="86">
        <f t="shared" si="28"/>
        <v>179.1</v>
      </c>
      <c r="I182" s="86">
        <f t="shared" si="29"/>
        <v>1074.6000000000001</v>
      </c>
      <c r="J182" s="128" t="s">
        <v>562</v>
      </c>
    </row>
    <row r="183" spans="1:10" s="2" customFormat="1" ht="10.5" customHeight="1">
      <c r="A183" s="82" t="s">
        <v>616</v>
      </c>
      <c r="B183" s="83" t="s">
        <v>460</v>
      </c>
      <c r="C183" s="82" t="s">
        <v>598</v>
      </c>
      <c r="D183" s="84">
        <v>77600</v>
      </c>
      <c r="E183" s="83">
        <v>3</v>
      </c>
      <c r="F183" s="101">
        <v>6</v>
      </c>
      <c r="G183" s="86">
        <f t="shared" si="27"/>
        <v>18</v>
      </c>
      <c r="H183" s="86">
        <f t="shared" si="28"/>
        <v>232.8</v>
      </c>
      <c r="I183" s="86">
        <f t="shared" si="29"/>
        <v>1396.8000000000002</v>
      </c>
      <c r="J183" s="128" t="s">
        <v>562</v>
      </c>
    </row>
    <row r="184" spans="1:10" s="2" customFormat="1" ht="10.5" customHeight="1">
      <c r="A184" s="82" t="s">
        <v>552</v>
      </c>
      <c r="B184" s="83" t="s">
        <v>460</v>
      </c>
      <c r="C184" s="82" t="s">
        <v>611</v>
      </c>
      <c r="D184" s="84">
        <v>73500</v>
      </c>
      <c r="E184" s="83">
        <v>4.33333</v>
      </c>
      <c r="F184" s="101">
        <v>6</v>
      </c>
      <c r="G184" s="86">
        <f t="shared" si="27"/>
        <v>25.99998</v>
      </c>
      <c r="H184" s="86">
        <f t="shared" si="28"/>
        <v>318.499755</v>
      </c>
      <c r="I184" s="86">
        <f t="shared" si="29"/>
        <v>1910.99853</v>
      </c>
      <c r="J184" s="86" t="s">
        <v>615</v>
      </c>
    </row>
    <row r="185" spans="1:10" s="2" customFormat="1" ht="10.5" customHeight="1">
      <c r="A185" s="82" t="s">
        <v>556</v>
      </c>
      <c r="B185" s="83" t="s">
        <v>460</v>
      </c>
      <c r="C185" s="82" t="s">
        <v>611</v>
      </c>
      <c r="D185" s="84">
        <v>74500</v>
      </c>
      <c r="E185" s="83">
        <v>5.616666</v>
      </c>
      <c r="F185" s="101">
        <v>6</v>
      </c>
      <c r="G185" s="86">
        <f t="shared" si="27"/>
        <v>33.699996</v>
      </c>
      <c r="H185" s="86">
        <f t="shared" si="28"/>
        <v>418.441617</v>
      </c>
      <c r="I185" s="86">
        <f t="shared" si="29"/>
        <v>2510.6497019999997</v>
      </c>
      <c r="J185" s="86" t="s">
        <v>615</v>
      </c>
    </row>
    <row r="186" spans="1:10" s="2" customFormat="1" ht="10.5" customHeight="1">
      <c r="A186" s="82" t="s">
        <v>617</v>
      </c>
      <c r="B186" s="83" t="s">
        <v>460</v>
      </c>
      <c r="C186" s="82" t="s">
        <v>598</v>
      </c>
      <c r="D186" s="84">
        <v>79600</v>
      </c>
      <c r="E186" s="83">
        <v>2.6666600000000003</v>
      </c>
      <c r="F186" s="101">
        <v>6</v>
      </c>
      <c r="G186" s="86">
        <f t="shared" si="27"/>
        <v>15.999960000000002</v>
      </c>
      <c r="H186" s="86">
        <f t="shared" si="28"/>
        <v>212.26613600000005</v>
      </c>
      <c r="I186" s="86">
        <f t="shared" si="29"/>
        <v>1273.5968160000002</v>
      </c>
      <c r="J186" s="128" t="s">
        <v>562</v>
      </c>
    </row>
    <row r="187" spans="1:10" s="2" customFormat="1" ht="10.5" customHeight="1">
      <c r="A187" s="82" t="s">
        <v>618</v>
      </c>
      <c r="B187" s="83" t="s">
        <v>460</v>
      </c>
      <c r="C187" s="82" t="s">
        <v>611</v>
      </c>
      <c r="D187" s="84">
        <v>73500</v>
      </c>
      <c r="E187" s="83">
        <v>3.86666</v>
      </c>
      <c r="F187" s="101">
        <v>6</v>
      </c>
      <c r="G187" s="86">
        <f t="shared" si="27"/>
        <v>23.19996</v>
      </c>
      <c r="H187" s="86">
        <f t="shared" si="28"/>
        <v>284.19951000000003</v>
      </c>
      <c r="I187" s="86">
        <f t="shared" si="29"/>
        <v>1705.19706</v>
      </c>
      <c r="J187" s="128" t="s">
        <v>562</v>
      </c>
    </row>
    <row r="188" spans="1:10" s="2" customFormat="1" ht="10.5" customHeight="1">
      <c r="A188" s="82" t="s">
        <v>619</v>
      </c>
      <c r="B188" s="83" t="s">
        <v>460</v>
      </c>
      <c r="C188" s="82" t="s">
        <v>598</v>
      </c>
      <c r="D188" s="84">
        <v>76500</v>
      </c>
      <c r="E188" s="83">
        <v>3</v>
      </c>
      <c r="F188" s="101">
        <v>6</v>
      </c>
      <c r="G188" s="86">
        <f t="shared" si="27"/>
        <v>18</v>
      </c>
      <c r="H188" s="86">
        <f t="shared" si="28"/>
        <v>229.5</v>
      </c>
      <c r="I188" s="86">
        <f t="shared" si="29"/>
        <v>1377</v>
      </c>
      <c r="J188" s="128" t="s">
        <v>562</v>
      </c>
    </row>
    <row r="189" spans="1:10" s="2" customFormat="1" ht="10.5" customHeight="1">
      <c r="A189" s="82" t="s">
        <v>620</v>
      </c>
      <c r="B189" s="83" t="s">
        <v>460</v>
      </c>
      <c r="C189" s="82" t="s">
        <v>611</v>
      </c>
      <c r="D189" s="84">
        <v>73500</v>
      </c>
      <c r="E189" s="83">
        <v>4.333333</v>
      </c>
      <c r="F189" s="101">
        <v>6</v>
      </c>
      <c r="G189" s="86">
        <f t="shared" si="27"/>
        <v>25.999997999999998</v>
      </c>
      <c r="H189" s="86">
        <f t="shared" si="28"/>
        <v>318.4999755</v>
      </c>
      <c r="I189" s="86">
        <f t="shared" si="29"/>
        <v>1910.9998529999998</v>
      </c>
      <c r="J189" s="86" t="s">
        <v>562</v>
      </c>
    </row>
    <row r="190" spans="1:10" s="2" customFormat="1" ht="9.75" customHeight="1">
      <c r="A190" s="82" t="s">
        <v>621</v>
      </c>
      <c r="B190" s="83" t="s">
        <v>460</v>
      </c>
      <c r="C190" s="82" t="s">
        <v>611</v>
      </c>
      <c r="D190" s="84">
        <v>73500</v>
      </c>
      <c r="E190" s="83">
        <v>5.63333</v>
      </c>
      <c r="F190" s="101">
        <v>6</v>
      </c>
      <c r="G190" s="86">
        <f t="shared" si="27"/>
        <v>33.79998</v>
      </c>
      <c r="H190" s="86">
        <f t="shared" si="28"/>
        <v>414.049755</v>
      </c>
      <c r="I190" s="86">
        <f t="shared" si="29"/>
        <v>2484.29853</v>
      </c>
      <c r="J190" s="128" t="s">
        <v>615</v>
      </c>
    </row>
    <row r="191" spans="1:10" s="2" customFormat="1" ht="10.5" customHeight="1">
      <c r="A191" s="82" t="s">
        <v>622</v>
      </c>
      <c r="B191" s="83" t="s">
        <v>460</v>
      </c>
      <c r="C191" s="82" t="s">
        <v>598</v>
      </c>
      <c r="D191" s="84">
        <v>76500</v>
      </c>
      <c r="E191" s="83">
        <v>3.6666666</v>
      </c>
      <c r="F191" s="101">
        <v>6</v>
      </c>
      <c r="G191" s="86">
        <f t="shared" si="27"/>
        <v>21.999999600000002</v>
      </c>
      <c r="H191" s="86">
        <f t="shared" si="28"/>
        <v>280.4999949</v>
      </c>
      <c r="I191" s="86">
        <f t="shared" si="29"/>
        <v>1682.9999694000003</v>
      </c>
      <c r="J191" s="128" t="s">
        <v>562</v>
      </c>
    </row>
    <row r="192" spans="1:10" s="2" customFormat="1" ht="11.25" customHeight="1">
      <c r="A192" s="82" t="s">
        <v>623</v>
      </c>
      <c r="B192" s="83" t="s">
        <v>460</v>
      </c>
      <c r="C192" s="82" t="s">
        <v>611</v>
      </c>
      <c r="D192" s="84">
        <v>73500</v>
      </c>
      <c r="E192" s="83">
        <v>5.33333</v>
      </c>
      <c r="F192" s="101">
        <v>6</v>
      </c>
      <c r="G192" s="86">
        <f t="shared" si="27"/>
        <v>31.99998</v>
      </c>
      <c r="H192" s="86">
        <f t="shared" si="28"/>
        <v>391.999755</v>
      </c>
      <c r="I192" s="86">
        <f t="shared" si="29"/>
        <v>2351.99853</v>
      </c>
      <c r="J192" s="86" t="s">
        <v>562</v>
      </c>
    </row>
    <row r="193" spans="1:10" s="2" customFormat="1" ht="11.25" customHeight="1">
      <c r="A193" s="82" t="s">
        <v>624</v>
      </c>
      <c r="B193" s="83" t="s">
        <v>460</v>
      </c>
      <c r="C193" s="82" t="s">
        <v>611</v>
      </c>
      <c r="D193" s="84">
        <v>73500</v>
      </c>
      <c r="E193" s="83">
        <v>6.883333</v>
      </c>
      <c r="F193" s="101">
        <v>6</v>
      </c>
      <c r="G193" s="86">
        <f t="shared" si="27"/>
        <v>41.299998</v>
      </c>
      <c r="H193" s="86">
        <f t="shared" si="28"/>
        <v>505.9249755</v>
      </c>
      <c r="I193" s="86">
        <f t="shared" si="29"/>
        <v>3035.549853</v>
      </c>
      <c r="J193" s="86" t="s">
        <v>562</v>
      </c>
    </row>
    <row r="194" spans="1:10" s="2" customFormat="1" ht="9.75" customHeight="1">
      <c r="A194" s="82" t="s">
        <v>625</v>
      </c>
      <c r="B194" s="83" t="s">
        <v>460</v>
      </c>
      <c r="C194" s="82" t="s">
        <v>611</v>
      </c>
      <c r="D194" s="84">
        <v>77600</v>
      </c>
      <c r="E194" s="83">
        <v>3.666666</v>
      </c>
      <c r="F194" s="101">
        <v>6</v>
      </c>
      <c r="G194" s="86">
        <f t="shared" si="27"/>
        <v>21.999996000000003</v>
      </c>
      <c r="H194" s="86">
        <f t="shared" si="28"/>
        <v>284.5332816</v>
      </c>
      <c r="I194" s="86">
        <f t="shared" si="29"/>
        <v>1707.1996896000005</v>
      </c>
      <c r="J194" s="86" t="s">
        <v>562</v>
      </c>
    </row>
    <row r="195" spans="1:10" s="2" customFormat="1" ht="9.75" customHeight="1">
      <c r="A195" s="82" t="s">
        <v>626</v>
      </c>
      <c r="B195" s="83" t="s">
        <v>460</v>
      </c>
      <c r="C195" s="82" t="s">
        <v>611</v>
      </c>
      <c r="D195" s="84">
        <v>73500</v>
      </c>
      <c r="E195" s="83">
        <v>5.3333</v>
      </c>
      <c r="F195" s="101">
        <v>6</v>
      </c>
      <c r="G195" s="86">
        <f t="shared" si="27"/>
        <v>31.9998</v>
      </c>
      <c r="H195" s="86">
        <f t="shared" si="28"/>
        <v>391.99755000000005</v>
      </c>
      <c r="I195" s="86">
        <f t="shared" si="29"/>
        <v>2351.9853</v>
      </c>
      <c r="J195" s="86" t="s">
        <v>562</v>
      </c>
    </row>
    <row r="196" spans="1:10" s="2" customFormat="1" ht="9.75" customHeight="1">
      <c r="A196" s="82" t="s">
        <v>627</v>
      </c>
      <c r="B196" s="83" t="s">
        <v>460</v>
      </c>
      <c r="C196" s="82" t="s">
        <v>611</v>
      </c>
      <c r="D196" s="84">
        <v>73500</v>
      </c>
      <c r="E196" s="83">
        <v>6.8833333</v>
      </c>
      <c r="F196" s="101">
        <v>6</v>
      </c>
      <c r="G196" s="86">
        <f t="shared" si="27"/>
        <v>41.2999998</v>
      </c>
      <c r="H196" s="86">
        <f t="shared" si="28"/>
        <v>505.92499755000006</v>
      </c>
      <c r="I196" s="86">
        <f t="shared" si="29"/>
        <v>3035.5499853</v>
      </c>
      <c r="J196" s="128" t="s">
        <v>615</v>
      </c>
    </row>
    <row r="197" spans="1:10" s="2" customFormat="1" ht="11.25" customHeight="1">
      <c r="A197" s="82" t="s">
        <v>628</v>
      </c>
      <c r="B197" s="83" t="s">
        <v>460</v>
      </c>
      <c r="C197" s="82" t="s">
        <v>629</v>
      </c>
      <c r="D197" s="84">
        <v>74500</v>
      </c>
      <c r="E197" s="83">
        <v>6.25</v>
      </c>
      <c r="F197" s="101">
        <v>12</v>
      </c>
      <c r="G197" s="86">
        <f t="shared" si="27"/>
        <v>75</v>
      </c>
      <c r="H197" s="86">
        <f t="shared" si="28"/>
        <v>465.625</v>
      </c>
      <c r="I197" s="86">
        <f t="shared" si="29"/>
        <v>5587.5</v>
      </c>
      <c r="J197" s="86" t="s">
        <v>562</v>
      </c>
    </row>
    <row r="198" spans="1:10" s="2" customFormat="1" ht="9.75" customHeight="1">
      <c r="A198" s="82" t="s">
        <v>630</v>
      </c>
      <c r="B198" s="83" t="s">
        <v>460</v>
      </c>
      <c r="C198" s="82" t="s">
        <v>611</v>
      </c>
      <c r="D198" s="84">
        <v>73500</v>
      </c>
      <c r="E198" s="83">
        <v>8.083333</v>
      </c>
      <c r="F198" s="101">
        <v>12</v>
      </c>
      <c r="G198" s="86">
        <f t="shared" si="27"/>
        <v>96.999996</v>
      </c>
      <c r="H198" s="86">
        <f t="shared" si="28"/>
        <v>594.1249755</v>
      </c>
      <c r="I198" s="86">
        <f t="shared" si="29"/>
        <v>7129.499706</v>
      </c>
      <c r="J198" s="86" t="s">
        <v>493</v>
      </c>
    </row>
    <row r="199" spans="1:10" s="2" customFormat="1" ht="10.5" customHeight="1">
      <c r="A199" s="82" t="s">
        <v>631</v>
      </c>
      <c r="B199" s="83" t="s">
        <v>460</v>
      </c>
      <c r="C199" s="82" t="s">
        <v>611</v>
      </c>
      <c r="D199" s="84">
        <v>77600</v>
      </c>
      <c r="E199" s="83">
        <v>4.85</v>
      </c>
      <c r="F199" s="101">
        <v>6</v>
      </c>
      <c r="G199" s="86">
        <f t="shared" si="27"/>
        <v>29.099999999999998</v>
      </c>
      <c r="H199" s="86">
        <f t="shared" si="28"/>
        <v>376.36</v>
      </c>
      <c r="I199" s="86">
        <f t="shared" si="29"/>
        <v>2258.1600000000003</v>
      </c>
      <c r="J199" s="128" t="s">
        <v>562</v>
      </c>
    </row>
    <row r="200" spans="1:10" s="2" customFormat="1" ht="9.75" customHeight="1">
      <c r="A200" s="82" t="s">
        <v>632</v>
      </c>
      <c r="B200" s="83" t="s">
        <v>460</v>
      </c>
      <c r="C200" s="82" t="s">
        <v>611</v>
      </c>
      <c r="D200" s="84">
        <v>73500</v>
      </c>
      <c r="E200" s="83">
        <v>7.16666</v>
      </c>
      <c r="F200" s="101">
        <v>12</v>
      </c>
      <c r="G200" s="86">
        <f aca="true" t="shared" si="30" ref="G200:G207">E200*F200</f>
        <v>85.99992</v>
      </c>
      <c r="H200" s="86">
        <f aca="true" t="shared" si="31" ref="H200:H207">D200*E200*0.001</f>
        <v>526.74951</v>
      </c>
      <c r="I200" s="86">
        <f aca="true" t="shared" si="32" ref="I200:I207">D200*0.001*G200</f>
        <v>6320.99412</v>
      </c>
      <c r="J200" s="128" t="s">
        <v>562</v>
      </c>
    </row>
    <row r="201" spans="1:10" s="2" customFormat="1" ht="11.25" customHeight="1">
      <c r="A201" s="82" t="s">
        <v>633</v>
      </c>
      <c r="B201" s="83" t="s">
        <v>460</v>
      </c>
      <c r="C201" s="82" t="s">
        <v>611</v>
      </c>
      <c r="D201" s="84">
        <v>73500</v>
      </c>
      <c r="E201" s="83">
        <v>9.375</v>
      </c>
      <c r="F201" s="101">
        <v>12</v>
      </c>
      <c r="G201" s="86">
        <f t="shared" si="30"/>
        <v>112.5</v>
      </c>
      <c r="H201" s="86">
        <f t="shared" si="31"/>
        <v>689.0625</v>
      </c>
      <c r="I201" s="86">
        <f t="shared" si="32"/>
        <v>8268.75</v>
      </c>
      <c r="J201" s="128" t="s">
        <v>562</v>
      </c>
    </row>
    <row r="202" spans="1:10" s="2" customFormat="1" ht="11.25" customHeight="1">
      <c r="A202" s="82" t="s">
        <v>634</v>
      </c>
      <c r="B202" s="83" t="s">
        <v>460</v>
      </c>
      <c r="C202" s="82" t="s">
        <v>611</v>
      </c>
      <c r="D202" s="84">
        <v>74500</v>
      </c>
      <c r="E202" s="83">
        <v>6.75</v>
      </c>
      <c r="F202" s="101">
        <v>12</v>
      </c>
      <c r="G202" s="86">
        <f t="shared" si="30"/>
        <v>81</v>
      </c>
      <c r="H202" s="86">
        <f t="shared" si="31"/>
        <v>502.875</v>
      </c>
      <c r="I202" s="86">
        <f t="shared" si="32"/>
        <v>6034.5</v>
      </c>
      <c r="J202" s="128" t="s">
        <v>766</v>
      </c>
    </row>
    <row r="203" spans="1:10" s="2" customFormat="1" ht="9.75" customHeight="1">
      <c r="A203" s="82" t="s">
        <v>635</v>
      </c>
      <c r="B203" s="83" t="s">
        <v>460</v>
      </c>
      <c r="C203" s="82" t="s">
        <v>611</v>
      </c>
      <c r="D203" s="84">
        <v>73500</v>
      </c>
      <c r="E203" s="83">
        <v>8.75</v>
      </c>
      <c r="F203" s="101">
        <v>12</v>
      </c>
      <c r="G203" s="86">
        <f t="shared" si="30"/>
        <v>105</v>
      </c>
      <c r="H203" s="86">
        <f t="shared" si="31"/>
        <v>643.125</v>
      </c>
      <c r="I203" s="86">
        <f t="shared" si="32"/>
        <v>7717.5</v>
      </c>
      <c r="J203" s="128" t="s">
        <v>615</v>
      </c>
    </row>
    <row r="204" spans="1:10" s="2" customFormat="1" ht="9.75" customHeight="1">
      <c r="A204" s="126" t="s">
        <v>691</v>
      </c>
      <c r="B204" s="127" t="s">
        <v>460</v>
      </c>
      <c r="C204" s="126" t="s">
        <v>611</v>
      </c>
      <c r="D204" s="84">
        <v>73500</v>
      </c>
      <c r="E204" s="83">
        <v>9.333333</v>
      </c>
      <c r="F204" s="101">
        <v>12</v>
      </c>
      <c r="G204" s="86">
        <f t="shared" si="30"/>
        <v>111.999996</v>
      </c>
      <c r="H204" s="86">
        <f t="shared" si="31"/>
        <v>685.9999755</v>
      </c>
      <c r="I204" s="86">
        <f t="shared" si="32"/>
        <v>8231.999706</v>
      </c>
      <c r="J204" s="128" t="s">
        <v>562</v>
      </c>
    </row>
    <row r="205" spans="1:10" s="2" customFormat="1" ht="10.5" customHeight="1">
      <c r="A205" s="82" t="s">
        <v>636</v>
      </c>
      <c r="B205" s="83" t="s">
        <v>460</v>
      </c>
      <c r="C205" s="82" t="s">
        <v>611</v>
      </c>
      <c r="D205" s="84">
        <v>74500</v>
      </c>
      <c r="E205" s="83">
        <v>9.041666</v>
      </c>
      <c r="F205" s="101">
        <v>12</v>
      </c>
      <c r="G205" s="86">
        <f t="shared" si="30"/>
        <v>108.49999199999999</v>
      </c>
      <c r="H205" s="86">
        <f t="shared" si="31"/>
        <v>673.604117</v>
      </c>
      <c r="I205" s="86">
        <f t="shared" si="32"/>
        <v>8083.249403999999</v>
      </c>
      <c r="J205" s="128" t="s">
        <v>562</v>
      </c>
    </row>
    <row r="206" spans="1:10" s="2" customFormat="1" ht="10.5" customHeight="1">
      <c r="A206" s="82" t="s">
        <v>637</v>
      </c>
      <c r="B206" s="83" t="s">
        <v>460</v>
      </c>
      <c r="C206" s="82" t="s">
        <v>638</v>
      </c>
      <c r="D206" s="84">
        <v>74500</v>
      </c>
      <c r="E206" s="83">
        <v>11.8583333</v>
      </c>
      <c r="F206" s="101">
        <v>12</v>
      </c>
      <c r="G206" s="86">
        <f t="shared" si="30"/>
        <v>142.2999996</v>
      </c>
      <c r="H206" s="86">
        <f t="shared" si="31"/>
        <v>883.44583085</v>
      </c>
      <c r="I206" s="86">
        <f t="shared" si="32"/>
        <v>10601.3499702</v>
      </c>
      <c r="J206" s="128" t="s">
        <v>562</v>
      </c>
    </row>
    <row r="207" spans="1:10" s="2" customFormat="1" ht="10.5" customHeight="1">
      <c r="A207" s="126" t="s">
        <v>557</v>
      </c>
      <c r="B207" s="83" t="s">
        <v>460</v>
      </c>
      <c r="C207" s="82" t="s">
        <v>638</v>
      </c>
      <c r="D207" s="84">
        <v>75500</v>
      </c>
      <c r="E207" s="83">
        <v>14.583333</v>
      </c>
      <c r="F207" s="101">
        <v>12</v>
      </c>
      <c r="G207" s="86">
        <f t="shared" si="30"/>
        <v>174.999996</v>
      </c>
      <c r="H207" s="86">
        <f t="shared" si="31"/>
        <v>1101.0416415</v>
      </c>
      <c r="I207" s="86">
        <f t="shared" si="32"/>
        <v>13212.499698000001</v>
      </c>
      <c r="J207" s="128" t="s">
        <v>615</v>
      </c>
    </row>
    <row r="208" spans="1:10" s="2" customFormat="1" ht="10.5" customHeight="1">
      <c r="A208" s="126" t="s">
        <v>639</v>
      </c>
      <c r="B208" s="127" t="s">
        <v>460</v>
      </c>
      <c r="C208" s="126" t="s">
        <v>638</v>
      </c>
      <c r="D208" s="84">
        <v>73500</v>
      </c>
      <c r="E208" s="83">
        <v>10.625</v>
      </c>
      <c r="F208" s="101">
        <v>12</v>
      </c>
      <c r="G208" s="86">
        <f>E208*F208</f>
        <v>127.5</v>
      </c>
      <c r="H208" s="86">
        <f>D208*E208*0.001</f>
        <v>780.9375</v>
      </c>
      <c r="I208" s="86">
        <f>D208*0.001*G208</f>
        <v>9371.25</v>
      </c>
      <c r="J208" s="86" t="s">
        <v>493</v>
      </c>
    </row>
    <row r="209" spans="1:10" s="2" customFormat="1" ht="10.5" customHeight="1">
      <c r="A209" s="82" t="s">
        <v>640</v>
      </c>
      <c r="B209" s="83" t="s">
        <v>460</v>
      </c>
      <c r="C209" s="82" t="s">
        <v>638</v>
      </c>
      <c r="D209" s="84">
        <v>74500</v>
      </c>
      <c r="E209" s="83">
        <v>11.833333</v>
      </c>
      <c r="F209" s="101">
        <v>12</v>
      </c>
      <c r="G209" s="86">
        <f>E209*F209</f>
        <v>141.999996</v>
      </c>
      <c r="H209" s="86">
        <f>D209*E209*0.001</f>
        <v>881.5833084999999</v>
      </c>
      <c r="I209" s="86">
        <f>D209*0.001*G209</f>
        <v>10578.999702000001</v>
      </c>
      <c r="J209" s="128" t="s">
        <v>766</v>
      </c>
    </row>
    <row r="210" spans="1:10" s="2" customFormat="1" ht="11.25" customHeight="1">
      <c r="A210" s="82" t="s">
        <v>641</v>
      </c>
      <c r="B210" s="83" t="s">
        <v>460</v>
      </c>
      <c r="C210" s="82" t="s">
        <v>638</v>
      </c>
      <c r="D210" s="84">
        <v>74500</v>
      </c>
      <c r="E210" s="83">
        <v>14.41666</v>
      </c>
      <c r="F210" s="101">
        <v>12</v>
      </c>
      <c r="G210" s="86">
        <f>E210*F210</f>
        <v>172.99992</v>
      </c>
      <c r="H210" s="86">
        <f>D210*E210*0.001</f>
        <v>1074.04117</v>
      </c>
      <c r="I210" s="86">
        <f>D210*0.001*G210</f>
        <v>12888.49404</v>
      </c>
      <c r="J210" s="128" t="s">
        <v>562</v>
      </c>
    </row>
    <row r="211" spans="1:10" s="2" customFormat="1" ht="10.5" customHeight="1">
      <c r="A211" s="82" t="s">
        <v>642</v>
      </c>
      <c r="B211" s="83" t="s">
        <v>460</v>
      </c>
      <c r="C211" s="82" t="s">
        <v>638</v>
      </c>
      <c r="D211" s="84">
        <v>73500</v>
      </c>
      <c r="E211" s="83">
        <v>16.833333</v>
      </c>
      <c r="F211" s="101">
        <v>12</v>
      </c>
      <c r="G211" s="86">
        <f>E211*F211</f>
        <v>201.999996</v>
      </c>
      <c r="H211" s="86">
        <f>D211*E211*0.001</f>
        <v>1237.2499755</v>
      </c>
      <c r="I211" s="86">
        <f>D211*0.001*G211</f>
        <v>14846.999706</v>
      </c>
      <c r="J211" s="128" t="s">
        <v>615</v>
      </c>
    </row>
    <row r="212" spans="1:10" s="2" customFormat="1" ht="12" customHeight="1">
      <c r="A212" s="118" t="s">
        <v>643</v>
      </c>
      <c r="B212" s="119"/>
      <c r="C212" s="73"/>
      <c r="D212" s="73"/>
      <c r="E212" s="73"/>
      <c r="F212" s="73"/>
      <c r="G212" s="73"/>
      <c r="H212" s="73"/>
      <c r="I212" s="73"/>
      <c r="J212" s="73"/>
    </row>
    <row r="213" spans="1:10" s="2" customFormat="1" ht="10.5" customHeight="1">
      <c r="A213" s="126" t="s">
        <v>565</v>
      </c>
      <c r="B213" s="82" t="s">
        <v>644</v>
      </c>
      <c r="C213" s="82" t="s">
        <v>646</v>
      </c>
      <c r="D213" s="84">
        <v>186700</v>
      </c>
      <c r="E213" s="83">
        <v>4.8</v>
      </c>
      <c r="F213" s="84">
        <v>11.2</v>
      </c>
      <c r="G213" s="86">
        <f aca="true" t="shared" si="33" ref="G213:G218">E213*F213</f>
        <v>53.76</v>
      </c>
      <c r="H213" s="86">
        <f aca="true" t="shared" si="34" ref="H213:H218">D213*E213*0.001</f>
        <v>896.16</v>
      </c>
      <c r="I213" s="86">
        <f aca="true" t="shared" si="35" ref="I213:I218">D213*0.001*G213</f>
        <v>10036.992</v>
      </c>
      <c r="J213" s="86" t="s">
        <v>645</v>
      </c>
    </row>
    <row r="214" spans="1:10" s="2" customFormat="1" ht="10.5" customHeight="1">
      <c r="A214" s="82" t="s">
        <v>566</v>
      </c>
      <c r="B214" s="82" t="s">
        <v>644</v>
      </c>
      <c r="C214" s="82" t="s">
        <v>646</v>
      </c>
      <c r="D214" s="84">
        <v>181600</v>
      </c>
      <c r="E214" s="83">
        <v>6.5</v>
      </c>
      <c r="F214" s="84">
        <v>11.8</v>
      </c>
      <c r="G214" s="86">
        <f t="shared" si="33"/>
        <v>76.7</v>
      </c>
      <c r="H214" s="86">
        <f t="shared" si="34"/>
        <v>1180.4</v>
      </c>
      <c r="I214" s="86">
        <f t="shared" si="35"/>
        <v>13928.72</v>
      </c>
      <c r="J214" s="86" t="s">
        <v>645</v>
      </c>
    </row>
    <row r="215" spans="1:10" s="2" customFormat="1" ht="11.25" customHeight="1">
      <c r="A215" s="82" t="s">
        <v>647</v>
      </c>
      <c r="B215" s="82" t="s">
        <v>644</v>
      </c>
      <c r="C215" s="82" t="s">
        <v>646</v>
      </c>
      <c r="D215" s="84">
        <v>181600</v>
      </c>
      <c r="E215" s="83">
        <v>7.4</v>
      </c>
      <c r="F215" s="84">
        <v>10.3</v>
      </c>
      <c r="G215" s="86">
        <f t="shared" si="33"/>
        <v>76.22000000000001</v>
      </c>
      <c r="H215" s="86">
        <f t="shared" si="34"/>
        <v>1343.84</v>
      </c>
      <c r="I215" s="86">
        <f t="shared" si="35"/>
        <v>13841.552000000001</v>
      </c>
      <c r="J215" s="86" t="s">
        <v>645</v>
      </c>
    </row>
    <row r="216" spans="1:10" s="2" customFormat="1" ht="10.5" customHeight="1">
      <c r="A216" s="126" t="s">
        <v>724</v>
      </c>
      <c r="B216" s="82" t="s">
        <v>644</v>
      </c>
      <c r="C216" s="82" t="s">
        <v>646</v>
      </c>
      <c r="D216" s="84">
        <v>181600</v>
      </c>
      <c r="E216" s="83">
        <v>9</v>
      </c>
      <c r="F216" s="84">
        <v>11.1</v>
      </c>
      <c r="G216" s="86">
        <f t="shared" si="33"/>
        <v>99.89999999999999</v>
      </c>
      <c r="H216" s="86">
        <f t="shared" si="34"/>
        <v>1634.4</v>
      </c>
      <c r="I216" s="86">
        <f t="shared" si="35"/>
        <v>18141.839999999997</v>
      </c>
      <c r="J216" s="86" t="s">
        <v>645</v>
      </c>
    </row>
    <row r="217" spans="1:10" s="2" customFormat="1" ht="9.75" customHeight="1">
      <c r="A217" s="126" t="s">
        <v>698</v>
      </c>
      <c r="B217" s="126" t="s">
        <v>644</v>
      </c>
      <c r="C217" s="126" t="s">
        <v>646</v>
      </c>
      <c r="D217" s="84">
        <v>181600</v>
      </c>
      <c r="E217" s="83">
        <v>10.3</v>
      </c>
      <c r="F217" s="84">
        <v>8.07</v>
      </c>
      <c r="G217" s="86">
        <f t="shared" si="33"/>
        <v>83.12100000000001</v>
      </c>
      <c r="H217" s="86">
        <f t="shared" si="34"/>
        <v>1870.4800000000002</v>
      </c>
      <c r="I217" s="86">
        <f t="shared" si="35"/>
        <v>15094.7736</v>
      </c>
      <c r="J217" s="86" t="s">
        <v>645</v>
      </c>
    </row>
    <row r="218" spans="1:10" s="2" customFormat="1" ht="10.5" customHeight="1">
      <c r="A218" s="82" t="s">
        <v>569</v>
      </c>
      <c r="B218" s="82" t="s">
        <v>644</v>
      </c>
      <c r="C218" s="82" t="s">
        <v>646</v>
      </c>
      <c r="D218" s="84">
        <v>166300</v>
      </c>
      <c r="E218" s="83">
        <v>13</v>
      </c>
      <c r="F218" s="84">
        <v>7.3</v>
      </c>
      <c r="G218" s="86">
        <f t="shared" si="33"/>
        <v>94.89999999999999</v>
      </c>
      <c r="H218" s="86">
        <f t="shared" si="34"/>
        <v>2161.9</v>
      </c>
      <c r="I218" s="86">
        <f t="shared" si="35"/>
        <v>15781.869999999999</v>
      </c>
      <c r="J218" s="86" t="s">
        <v>645</v>
      </c>
    </row>
    <row r="219" s="2" customFormat="1" ht="10.5" customHeight="1"/>
    <row r="220" s="2" customFormat="1" ht="11.25" customHeight="1"/>
    <row r="221" s="2" customFormat="1" ht="11.25" customHeight="1"/>
    <row r="222" s="2" customFormat="1" ht="11.25" customHeight="1"/>
    <row r="223" s="2" customFormat="1" ht="9.75" customHeight="1"/>
    <row r="224" spans="1:10" s="2" customFormat="1" ht="36" customHeight="1">
      <c r="A224" s="76" t="s">
        <v>467</v>
      </c>
      <c r="B224" s="77" t="s">
        <v>9</v>
      </c>
      <c r="C224" s="78" t="s">
        <v>468</v>
      </c>
      <c r="D224" s="76" t="s">
        <v>469</v>
      </c>
      <c r="E224" s="76" t="s">
        <v>11</v>
      </c>
      <c r="F224" s="78" t="s">
        <v>3</v>
      </c>
      <c r="G224" s="76" t="s">
        <v>12</v>
      </c>
      <c r="H224" s="76" t="s">
        <v>470</v>
      </c>
      <c r="I224" s="76" t="s">
        <v>471</v>
      </c>
      <c r="J224" s="76" t="s">
        <v>472</v>
      </c>
    </row>
    <row r="225" spans="1:10" s="2" customFormat="1" ht="11.25" customHeight="1">
      <c r="A225" s="80" t="s">
        <v>648</v>
      </c>
      <c r="B225" s="81"/>
      <c r="C225" s="81"/>
      <c r="D225" s="91"/>
      <c r="E225" s="91"/>
      <c r="F225" s="91"/>
      <c r="G225" s="73"/>
      <c r="H225" s="93"/>
      <c r="I225" s="93"/>
      <c r="J225" s="93" t="s">
        <v>0</v>
      </c>
    </row>
    <row r="226" spans="1:10" s="2" customFormat="1" ht="11.25" customHeight="1">
      <c r="A226" s="126" t="s">
        <v>721</v>
      </c>
      <c r="B226" s="83" t="s">
        <v>460</v>
      </c>
      <c r="C226" s="82" t="s">
        <v>649</v>
      </c>
      <c r="D226" s="84">
        <v>89800</v>
      </c>
      <c r="E226" s="83">
        <v>6.0333</v>
      </c>
      <c r="F226" s="101">
        <v>6</v>
      </c>
      <c r="G226" s="86">
        <f aca="true" t="shared" si="36" ref="G226:G241">E226*F226</f>
        <v>36.199799999999996</v>
      </c>
      <c r="H226" s="86">
        <f aca="true" t="shared" si="37" ref="H226:H241">D226*0.001*E226</f>
        <v>541.7903399999999</v>
      </c>
      <c r="I226" s="86">
        <f aca="true" t="shared" si="38" ref="I226:I241">F226*H226</f>
        <v>3250.742039999999</v>
      </c>
      <c r="J226" s="128" t="s">
        <v>478</v>
      </c>
    </row>
    <row r="227" spans="1:10" s="2" customFormat="1" ht="11.25" customHeight="1">
      <c r="A227" s="126" t="s">
        <v>721</v>
      </c>
      <c r="B227" s="127" t="s">
        <v>460</v>
      </c>
      <c r="C227" s="126" t="s">
        <v>649</v>
      </c>
      <c r="D227" s="84">
        <v>89800</v>
      </c>
      <c r="E227" s="83">
        <v>6.125</v>
      </c>
      <c r="F227" s="101">
        <v>12</v>
      </c>
      <c r="G227" s="86">
        <f t="shared" si="36"/>
        <v>73.5</v>
      </c>
      <c r="H227" s="86">
        <f t="shared" si="37"/>
        <v>550.025</v>
      </c>
      <c r="I227" s="86">
        <f t="shared" si="38"/>
        <v>6600.299999999999</v>
      </c>
      <c r="J227" s="128" t="s">
        <v>478</v>
      </c>
    </row>
    <row r="228" spans="1:10" s="2" customFormat="1" ht="11.25" customHeight="1">
      <c r="A228" s="126" t="s">
        <v>704</v>
      </c>
      <c r="B228" s="83" t="s">
        <v>460</v>
      </c>
      <c r="C228" s="82" t="s">
        <v>649</v>
      </c>
      <c r="D228" s="84">
        <v>85700</v>
      </c>
      <c r="E228" s="83">
        <v>7.25</v>
      </c>
      <c r="F228" s="101">
        <v>6</v>
      </c>
      <c r="G228" s="86">
        <f t="shared" si="36"/>
        <v>43.5</v>
      </c>
      <c r="H228" s="86">
        <f t="shared" si="37"/>
        <v>621.325</v>
      </c>
      <c r="I228" s="86">
        <f t="shared" si="38"/>
        <v>3727.9500000000003</v>
      </c>
      <c r="J228" s="128" t="s">
        <v>524</v>
      </c>
    </row>
    <row r="229" spans="1:10" s="2" customFormat="1" ht="11.25" customHeight="1">
      <c r="A229" s="126" t="s">
        <v>739</v>
      </c>
      <c r="B229" s="83" t="s">
        <v>460</v>
      </c>
      <c r="C229" s="82" t="s">
        <v>649</v>
      </c>
      <c r="D229" s="84">
        <v>85700</v>
      </c>
      <c r="E229" s="83">
        <v>7.16666</v>
      </c>
      <c r="F229" s="101">
        <v>12</v>
      </c>
      <c r="G229" s="86">
        <f t="shared" si="36"/>
        <v>85.99992</v>
      </c>
      <c r="H229" s="86">
        <f t="shared" si="37"/>
        <v>614.182762</v>
      </c>
      <c r="I229" s="86">
        <f t="shared" si="38"/>
        <v>7370.193144000001</v>
      </c>
      <c r="J229" s="86" t="s">
        <v>478</v>
      </c>
    </row>
    <row r="230" spans="1:10" s="2" customFormat="1" ht="11.25" customHeight="1">
      <c r="A230" s="82" t="s">
        <v>650</v>
      </c>
      <c r="B230" s="83" t="s">
        <v>460</v>
      </c>
      <c r="C230" s="82" t="s">
        <v>649</v>
      </c>
      <c r="D230" s="84">
        <v>85700</v>
      </c>
      <c r="E230" s="83">
        <v>9</v>
      </c>
      <c r="F230" s="101">
        <v>6</v>
      </c>
      <c r="G230" s="86">
        <f t="shared" si="36"/>
        <v>54</v>
      </c>
      <c r="H230" s="86">
        <f t="shared" si="37"/>
        <v>771.3000000000001</v>
      </c>
      <c r="I230" s="86">
        <f t="shared" si="38"/>
        <v>4627.8</v>
      </c>
      <c r="J230" s="128" t="s">
        <v>524</v>
      </c>
    </row>
    <row r="231" spans="1:10" s="2" customFormat="1" ht="11.25" customHeight="1">
      <c r="A231" s="126" t="s">
        <v>740</v>
      </c>
      <c r="B231" s="127" t="s">
        <v>460</v>
      </c>
      <c r="C231" s="126" t="s">
        <v>649</v>
      </c>
      <c r="D231" s="84">
        <v>92900</v>
      </c>
      <c r="E231" s="83">
        <v>10.666666</v>
      </c>
      <c r="F231" s="101">
        <v>6</v>
      </c>
      <c r="G231" s="86">
        <f t="shared" si="36"/>
        <v>63.999995999999996</v>
      </c>
      <c r="H231" s="86">
        <f t="shared" si="37"/>
        <v>990.9332714</v>
      </c>
      <c r="I231" s="86">
        <f t="shared" si="38"/>
        <v>5945.599628399999</v>
      </c>
      <c r="J231" s="128" t="s">
        <v>524</v>
      </c>
    </row>
    <row r="232" spans="1:10" s="2" customFormat="1" ht="11.25" customHeight="1">
      <c r="A232" s="126" t="s">
        <v>740</v>
      </c>
      <c r="B232" s="83" t="s">
        <v>460</v>
      </c>
      <c r="C232" s="82" t="s">
        <v>649</v>
      </c>
      <c r="D232" s="84">
        <v>92900</v>
      </c>
      <c r="E232" s="83">
        <v>10.5</v>
      </c>
      <c r="F232" s="84">
        <v>12</v>
      </c>
      <c r="G232" s="86">
        <f t="shared" si="36"/>
        <v>126</v>
      </c>
      <c r="H232" s="86">
        <f t="shared" si="37"/>
        <v>975.45</v>
      </c>
      <c r="I232" s="86">
        <f t="shared" si="38"/>
        <v>11705.400000000001</v>
      </c>
      <c r="J232" s="128" t="s">
        <v>760</v>
      </c>
    </row>
    <row r="233" spans="1:10" s="2" customFormat="1" ht="11.25" customHeight="1">
      <c r="A233" s="126" t="s">
        <v>767</v>
      </c>
      <c r="B233" s="83" t="s">
        <v>460</v>
      </c>
      <c r="C233" s="82" t="s">
        <v>649</v>
      </c>
      <c r="D233" s="84">
        <v>92900</v>
      </c>
      <c r="E233" s="83">
        <v>12.5</v>
      </c>
      <c r="F233" s="84">
        <v>12</v>
      </c>
      <c r="G233" s="86">
        <f t="shared" si="36"/>
        <v>150</v>
      </c>
      <c r="H233" s="86">
        <f t="shared" si="37"/>
        <v>1161.25</v>
      </c>
      <c r="I233" s="86">
        <f t="shared" si="38"/>
        <v>13935</v>
      </c>
      <c r="J233" s="128" t="s">
        <v>760</v>
      </c>
    </row>
    <row r="234" spans="1:10" s="2" customFormat="1" ht="11.25" customHeight="1">
      <c r="A234" s="126" t="s">
        <v>754</v>
      </c>
      <c r="B234" s="83" t="s">
        <v>460</v>
      </c>
      <c r="C234" s="82" t="s">
        <v>649</v>
      </c>
      <c r="D234" s="84">
        <v>94900</v>
      </c>
      <c r="E234" s="83">
        <v>14.5</v>
      </c>
      <c r="F234" s="84">
        <v>12</v>
      </c>
      <c r="G234" s="86">
        <f t="shared" si="36"/>
        <v>174</v>
      </c>
      <c r="H234" s="86">
        <f t="shared" si="37"/>
        <v>1376.0500000000002</v>
      </c>
      <c r="I234" s="86">
        <f t="shared" si="38"/>
        <v>16512.600000000002</v>
      </c>
      <c r="J234" s="128" t="s">
        <v>760</v>
      </c>
    </row>
    <row r="235" spans="1:10" s="2" customFormat="1" ht="11.25" customHeight="1">
      <c r="A235" s="126" t="s">
        <v>741</v>
      </c>
      <c r="B235" s="83" t="s">
        <v>460</v>
      </c>
      <c r="C235" s="82" t="s">
        <v>649</v>
      </c>
      <c r="D235" s="84">
        <v>94900</v>
      </c>
      <c r="E235" s="83">
        <v>16.83333333</v>
      </c>
      <c r="F235" s="84">
        <v>12</v>
      </c>
      <c r="G235" s="86">
        <f t="shared" si="36"/>
        <v>201.99999995999997</v>
      </c>
      <c r="H235" s="86">
        <f t="shared" si="37"/>
        <v>1597.483333017</v>
      </c>
      <c r="I235" s="86">
        <f t="shared" si="38"/>
        <v>19169.799996203998</v>
      </c>
      <c r="J235" s="128" t="s">
        <v>760</v>
      </c>
    </row>
    <row r="236" spans="1:10" s="2" customFormat="1" ht="11.25" customHeight="1">
      <c r="A236" s="82" t="s">
        <v>651</v>
      </c>
      <c r="B236" s="83" t="s">
        <v>460</v>
      </c>
      <c r="C236" s="82" t="s">
        <v>649</v>
      </c>
      <c r="D236" s="84">
        <v>125500</v>
      </c>
      <c r="E236" s="83">
        <v>18.66666</v>
      </c>
      <c r="F236" s="84">
        <v>12</v>
      </c>
      <c r="G236" s="86">
        <f t="shared" si="36"/>
        <v>223.99992</v>
      </c>
      <c r="H236" s="86">
        <f t="shared" si="37"/>
        <v>2342.66583</v>
      </c>
      <c r="I236" s="86">
        <f t="shared" si="38"/>
        <v>28111.98996</v>
      </c>
      <c r="J236" s="128" t="s">
        <v>760</v>
      </c>
    </row>
    <row r="237" spans="1:10" s="2" customFormat="1" ht="11.25" customHeight="1">
      <c r="A237" s="82" t="s">
        <v>653</v>
      </c>
      <c r="B237" s="83" t="s">
        <v>460</v>
      </c>
      <c r="C237" s="82" t="s">
        <v>649</v>
      </c>
      <c r="D237" s="84">
        <v>125500</v>
      </c>
      <c r="E237" s="83">
        <v>21.66666</v>
      </c>
      <c r="F237" s="84">
        <v>12</v>
      </c>
      <c r="G237" s="86">
        <f t="shared" si="36"/>
        <v>259.99992</v>
      </c>
      <c r="H237" s="86">
        <f t="shared" si="37"/>
        <v>2719.16583</v>
      </c>
      <c r="I237" s="86">
        <f t="shared" si="38"/>
        <v>32629.98996</v>
      </c>
      <c r="J237" s="128" t="s">
        <v>760</v>
      </c>
    </row>
    <row r="238" spans="1:10" s="2" customFormat="1" ht="11.25" customHeight="1">
      <c r="A238" s="82" t="s">
        <v>654</v>
      </c>
      <c r="B238" s="83" t="s">
        <v>460</v>
      </c>
      <c r="C238" s="82" t="s">
        <v>649</v>
      </c>
      <c r="D238" s="84">
        <v>125500</v>
      </c>
      <c r="E238" s="83">
        <v>24.75</v>
      </c>
      <c r="F238" s="84">
        <v>12</v>
      </c>
      <c r="G238" s="86">
        <f t="shared" si="36"/>
        <v>297</v>
      </c>
      <c r="H238" s="86">
        <f t="shared" si="37"/>
        <v>3106.125</v>
      </c>
      <c r="I238" s="86">
        <f t="shared" si="38"/>
        <v>37273.5</v>
      </c>
      <c r="J238" s="86" t="s">
        <v>652</v>
      </c>
    </row>
    <row r="239" spans="1:10" s="2" customFormat="1" ht="11.25" customHeight="1">
      <c r="A239" s="126" t="s">
        <v>768</v>
      </c>
      <c r="B239" s="83" t="s">
        <v>460</v>
      </c>
      <c r="C239" s="82" t="s">
        <v>649</v>
      </c>
      <c r="D239" s="84">
        <v>137700</v>
      </c>
      <c r="E239" s="83">
        <v>28.33333</v>
      </c>
      <c r="F239" s="84">
        <v>12</v>
      </c>
      <c r="G239" s="86">
        <f t="shared" si="36"/>
        <v>339.99996</v>
      </c>
      <c r="H239" s="86">
        <f t="shared" si="37"/>
        <v>3901.4995410000006</v>
      </c>
      <c r="I239" s="86">
        <f t="shared" si="38"/>
        <v>46817.994492000005</v>
      </c>
      <c r="J239" s="128" t="s">
        <v>769</v>
      </c>
    </row>
    <row r="240" spans="1:10" s="2" customFormat="1" ht="11.25" customHeight="1">
      <c r="A240" s="126" t="s">
        <v>703</v>
      </c>
      <c r="B240" s="83" t="s">
        <v>460</v>
      </c>
      <c r="C240" s="82" t="s">
        <v>649</v>
      </c>
      <c r="D240" s="84">
        <v>137700</v>
      </c>
      <c r="E240" s="83">
        <v>32.25</v>
      </c>
      <c r="F240" s="84">
        <v>12</v>
      </c>
      <c r="G240" s="86">
        <f t="shared" si="36"/>
        <v>387</v>
      </c>
      <c r="H240" s="86">
        <f t="shared" si="37"/>
        <v>4440.825000000001</v>
      </c>
      <c r="I240" s="86">
        <f t="shared" si="38"/>
        <v>53289.90000000001</v>
      </c>
      <c r="J240" s="128" t="s">
        <v>769</v>
      </c>
    </row>
    <row r="241" spans="1:10" s="2" customFormat="1" ht="11.25" customHeight="1">
      <c r="A241" s="82" t="s">
        <v>634</v>
      </c>
      <c r="B241" s="83" t="s">
        <v>460</v>
      </c>
      <c r="C241" s="120" t="s">
        <v>655</v>
      </c>
      <c r="D241" s="108">
        <v>84700</v>
      </c>
      <c r="E241" s="121">
        <v>4.5</v>
      </c>
      <c r="F241" s="84">
        <v>12</v>
      </c>
      <c r="G241" s="86">
        <f t="shared" si="36"/>
        <v>54</v>
      </c>
      <c r="H241" s="86">
        <f t="shared" si="37"/>
        <v>381.15000000000003</v>
      </c>
      <c r="I241" s="86">
        <f t="shared" si="38"/>
        <v>4573.8</v>
      </c>
      <c r="J241" s="128" t="s">
        <v>770</v>
      </c>
    </row>
    <row r="242" spans="1:10" s="2" customFormat="1" ht="11.25" customHeight="1">
      <c r="A242" s="82" t="s">
        <v>639</v>
      </c>
      <c r="B242" s="83" t="s">
        <v>460</v>
      </c>
      <c r="C242" s="120" t="s">
        <v>655</v>
      </c>
      <c r="D242" s="108">
        <v>88800</v>
      </c>
      <c r="E242" s="121">
        <v>7.125</v>
      </c>
      <c r="F242" s="84">
        <v>12</v>
      </c>
      <c r="G242" s="86">
        <f>E242*F242</f>
        <v>85.5</v>
      </c>
      <c r="H242" s="86">
        <f>D242*0.001*E242</f>
        <v>632.6999999999999</v>
      </c>
      <c r="I242" s="86">
        <f>F242*H242</f>
        <v>7592.4</v>
      </c>
      <c r="J242" s="128" t="s">
        <v>770</v>
      </c>
    </row>
    <row r="243" spans="1:10" s="2" customFormat="1" ht="11.25" customHeight="1">
      <c r="A243" s="80" t="s">
        <v>656</v>
      </c>
      <c r="B243" s="87"/>
      <c r="C243" s="87"/>
      <c r="D243" s="88"/>
      <c r="E243" s="94"/>
      <c r="F243" s="122"/>
      <c r="G243" s="123"/>
      <c r="H243" s="123"/>
      <c r="I243" s="90"/>
      <c r="J243" s="90"/>
    </row>
    <row r="244" spans="1:10" s="2" customFormat="1" ht="11.25" customHeight="1">
      <c r="A244" s="129" t="s">
        <v>791</v>
      </c>
      <c r="B244" s="83" t="s">
        <v>460</v>
      </c>
      <c r="C244" s="82" t="s">
        <v>657</v>
      </c>
      <c r="D244" s="84">
        <v>129600</v>
      </c>
      <c r="E244" s="83">
        <v>8.125</v>
      </c>
      <c r="F244" s="84">
        <v>12</v>
      </c>
      <c r="G244" s="86">
        <f>E244*F244</f>
        <v>97.5</v>
      </c>
      <c r="H244" s="86">
        <f>D244*0.001*E244</f>
        <v>1053</v>
      </c>
      <c r="I244" s="86">
        <f>F244*H244</f>
        <v>12636</v>
      </c>
      <c r="J244" s="86" t="s">
        <v>524</v>
      </c>
    </row>
    <row r="245" spans="1:10" s="2" customFormat="1" ht="11.25" customHeight="1">
      <c r="A245" s="129">
        <v>14</v>
      </c>
      <c r="B245" s="83" t="s">
        <v>460</v>
      </c>
      <c r="C245" s="82" t="s">
        <v>657</v>
      </c>
      <c r="D245" s="84">
        <v>122400</v>
      </c>
      <c r="E245" s="83">
        <v>13.83333</v>
      </c>
      <c r="F245" s="84">
        <v>12</v>
      </c>
      <c r="G245" s="86">
        <f aca="true" t="shared" si="39" ref="G245:G251">E245*F245</f>
        <v>165.99996</v>
      </c>
      <c r="H245" s="86">
        <f aca="true" t="shared" si="40" ref="H245:H251">D245*0.001*E245</f>
        <v>1693.1995920000002</v>
      </c>
      <c r="I245" s="86">
        <f aca="true" t="shared" si="41" ref="I245:I251">F245*H245</f>
        <v>20318.395104000003</v>
      </c>
      <c r="J245" s="86" t="s">
        <v>524</v>
      </c>
    </row>
    <row r="246" spans="1:10" s="2" customFormat="1" ht="11.25" customHeight="1">
      <c r="A246" s="129" t="s">
        <v>772</v>
      </c>
      <c r="B246" s="127" t="s">
        <v>460</v>
      </c>
      <c r="C246" s="82" t="s">
        <v>771</v>
      </c>
      <c r="D246" s="84">
        <v>122400</v>
      </c>
      <c r="E246" s="83">
        <v>11.1916666</v>
      </c>
      <c r="F246" s="84">
        <v>12</v>
      </c>
      <c r="G246" s="86">
        <f t="shared" si="39"/>
        <v>134.2999992</v>
      </c>
      <c r="H246" s="86">
        <f t="shared" si="40"/>
        <v>1369.85999184</v>
      </c>
      <c r="I246" s="86">
        <f t="shared" si="41"/>
        <v>16438.319902080002</v>
      </c>
      <c r="J246" s="86" t="s">
        <v>524</v>
      </c>
    </row>
    <row r="247" spans="1:10" s="2" customFormat="1" ht="11.25" customHeight="1">
      <c r="A247" s="129" t="s">
        <v>722</v>
      </c>
      <c r="B247" s="83" t="s">
        <v>460</v>
      </c>
      <c r="C247" s="82" t="s">
        <v>657</v>
      </c>
      <c r="D247" s="84">
        <v>118400</v>
      </c>
      <c r="E247" s="83">
        <v>12.83333</v>
      </c>
      <c r="F247" s="84">
        <v>12</v>
      </c>
      <c r="G247" s="86">
        <f t="shared" si="39"/>
        <v>153.99996</v>
      </c>
      <c r="H247" s="86">
        <f t="shared" si="40"/>
        <v>1519.4662720000001</v>
      </c>
      <c r="I247" s="86">
        <f t="shared" si="41"/>
        <v>18233.595264000003</v>
      </c>
      <c r="J247" s="86" t="s">
        <v>524</v>
      </c>
    </row>
    <row r="248" spans="1:10" s="2" customFormat="1" ht="11.25" customHeight="1">
      <c r="A248" s="129" t="s">
        <v>679</v>
      </c>
      <c r="B248" s="127" t="s">
        <v>460</v>
      </c>
      <c r="C248" s="126" t="s">
        <v>657</v>
      </c>
      <c r="D248" s="84">
        <v>98000</v>
      </c>
      <c r="E248" s="83">
        <v>21.3333</v>
      </c>
      <c r="F248" s="84">
        <v>12</v>
      </c>
      <c r="G248" s="86">
        <f t="shared" si="39"/>
        <v>255.99960000000002</v>
      </c>
      <c r="H248" s="86">
        <f t="shared" si="40"/>
        <v>2090.6634</v>
      </c>
      <c r="I248" s="86">
        <f t="shared" si="41"/>
        <v>25087.9608</v>
      </c>
      <c r="J248" s="128" t="s">
        <v>652</v>
      </c>
    </row>
    <row r="249" spans="1:10" s="2" customFormat="1" ht="11.25" customHeight="1">
      <c r="A249" s="129">
        <v>20</v>
      </c>
      <c r="B249" s="127" t="s">
        <v>460</v>
      </c>
      <c r="C249" s="126" t="s">
        <v>657</v>
      </c>
      <c r="D249" s="84">
        <v>101000</v>
      </c>
      <c r="E249" s="83">
        <v>21</v>
      </c>
      <c r="F249" s="84">
        <v>12</v>
      </c>
      <c r="G249" s="86">
        <f t="shared" si="39"/>
        <v>252</v>
      </c>
      <c r="H249" s="86">
        <f t="shared" si="40"/>
        <v>2121</v>
      </c>
      <c r="I249" s="86">
        <f t="shared" si="41"/>
        <v>25452</v>
      </c>
      <c r="J249" s="128" t="s">
        <v>760</v>
      </c>
    </row>
    <row r="250" spans="1:10" s="2" customFormat="1" ht="11.25" customHeight="1">
      <c r="A250" s="82" t="s">
        <v>658</v>
      </c>
      <c r="B250" s="83" t="s">
        <v>460</v>
      </c>
      <c r="C250" s="82" t="s">
        <v>657</v>
      </c>
      <c r="D250" s="84">
        <v>98000</v>
      </c>
      <c r="E250" s="83">
        <v>25.75</v>
      </c>
      <c r="F250" s="84">
        <v>12</v>
      </c>
      <c r="G250" s="86">
        <f t="shared" si="39"/>
        <v>309</v>
      </c>
      <c r="H250" s="86">
        <f t="shared" si="40"/>
        <v>2523.5</v>
      </c>
      <c r="I250" s="86">
        <f t="shared" si="41"/>
        <v>30282</v>
      </c>
      <c r="J250" s="86" t="s">
        <v>652</v>
      </c>
    </row>
    <row r="251" spans="1:10" s="2" customFormat="1" ht="11.25" customHeight="1">
      <c r="A251" s="82" t="s">
        <v>659</v>
      </c>
      <c r="B251" s="83" t="s">
        <v>460</v>
      </c>
      <c r="C251" s="82" t="s">
        <v>657</v>
      </c>
      <c r="D251" s="84">
        <v>98000</v>
      </c>
      <c r="E251" s="83">
        <v>32</v>
      </c>
      <c r="F251" s="84">
        <v>12</v>
      </c>
      <c r="G251" s="86">
        <f t="shared" si="39"/>
        <v>384</v>
      </c>
      <c r="H251" s="86">
        <f t="shared" si="40"/>
        <v>3136</v>
      </c>
      <c r="I251" s="86">
        <f t="shared" si="41"/>
        <v>37632</v>
      </c>
      <c r="J251" s="86" t="s">
        <v>652</v>
      </c>
    </row>
    <row r="252" spans="1:10" s="2" customFormat="1" ht="11.25" customHeight="1">
      <c r="A252" s="80" t="s">
        <v>660</v>
      </c>
      <c r="B252" s="81"/>
      <c r="C252" s="81"/>
      <c r="D252" s="73"/>
      <c r="E252" s="124"/>
      <c r="F252" s="91"/>
      <c r="G252" s="93" t="s">
        <v>0</v>
      </c>
      <c r="H252" s="93" t="s">
        <v>0</v>
      </c>
      <c r="I252" s="93" t="s">
        <v>0</v>
      </c>
      <c r="J252" s="93" t="s">
        <v>0</v>
      </c>
    </row>
    <row r="253" spans="1:10" s="2" customFormat="1" ht="11.25" customHeight="1">
      <c r="A253" s="82" t="s">
        <v>661</v>
      </c>
      <c r="B253" s="83" t="s">
        <v>460</v>
      </c>
      <c r="C253" s="82" t="s">
        <v>662</v>
      </c>
      <c r="D253" s="84">
        <v>82700</v>
      </c>
      <c r="E253" s="83">
        <v>1.18333</v>
      </c>
      <c r="F253" s="84">
        <v>6</v>
      </c>
      <c r="G253" s="86">
        <f aca="true" t="shared" si="42" ref="G253:G258">E253*F253</f>
        <v>7.09998</v>
      </c>
      <c r="H253" s="86">
        <f aca="true" t="shared" si="43" ref="H253:H258">D253*0.001*E253</f>
        <v>97.861391</v>
      </c>
      <c r="I253" s="86">
        <f aca="true" t="shared" si="44" ref="I253:I258">F253*H253</f>
        <v>587.1683459999999</v>
      </c>
      <c r="J253" s="128" t="s">
        <v>678</v>
      </c>
    </row>
    <row r="254" spans="1:10" s="2" customFormat="1" ht="11.25" customHeight="1">
      <c r="A254" s="82" t="s">
        <v>663</v>
      </c>
      <c r="B254" s="83" t="s">
        <v>460</v>
      </c>
      <c r="C254" s="82" t="s">
        <v>662</v>
      </c>
      <c r="D254" s="84">
        <v>82700</v>
      </c>
      <c r="E254" s="83">
        <v>1.5</v>
      </c>
      <c r="F254" s="84">
        <v>6</v>
      </c>
      <c r="G254" s="86">
        <f t="shared" si="42"/>
        <v>9</v>
      </c>
      <c r="H254" s="86">
        <f t="shared" si="43"/>
        <v>124.05000000000001</v>
      </c>
      <c r="I254" s="86">
        <f t="shared" si="44"/>
        <v>744.3000000000001</v>
      </c>
      <c r="J254" s="128" t="s">
        <v>773</v>
      </c>
    </row>
    <row r="255" spans="1:10" s="2" customFormat="1" ht="11.25" customHeight="1">
      <c r="A255" s="82" t="s">
        <v>664</v>
      </c>
      <c r="B255" s="83" t="s">
        <v>460</v>
      </c>
      <c r="C255" s="82" t="s">
        <v>662</v>
      </c>
      <c r="D255" s="84">
        <v>80600</v>
      </c>
      <c r="E255" s="83">
        <v>1.966666</v>
      </c>
      <c r="F255" s="84">
        <v>6</v>
      </c>
      <c r="G255" s="86">
        <f t="shared" si="42"/>
        <v>11.799996</v>
      </c>
      <c r="H255" s="86">
        <f t="shared" si="43"/>
        <v>158.51327960000003</v>
      </c>
      <c r="I255" s="86">
        <f t="shared" si="44"/>
        <v>951.0796776000002</v>
      </c>
      <c r="J255" s="128" t="s">
        <v>678</v>
      </c>
    </row>
    <row r="256" spans="1:10" s="2" customFormat="1" ht="11.25" customHeight="1">
      <c r="A256" s="82" t="s">
        <v>665</v>
      </c>
      <c r="B256" s="83" t="s">
        <v>460</v>
      </c>
      <c r="C256" s="82" t="s">
        <v>662</v>
      </c>
      <c r="D256" s="84">
        <v>80600</v>
      </c>
      <c r="E256" s="83">
        <v>2.2</v>
      </c>
      <c r="F256" s="84">
        <v>6</v>
      </c>
      <c r="G256" s="86">
        <f t="shared" si="42"/>
        <v>13.200000000000001</v>
      </c>
      <c r="H256" s="86">
        <f t="shared" si="43"/>
        <v>177.32000000000002</v>
      </c>
      <c r="I256" s="86">
        <f t="shared" si="44"/>
        <v>1063.92</v>
      </c>
      <c r="J256" s="128" t="s">
        <v>762</v>
      </c>
    </row>
    <row r="257" spans="1:10" s="2" customFormat="1" ht="11.25" customHeight="1">
      <c r="A257" s="82" t="s">
        <v>612</v>
      </c>
      <c r="B257" s="83" t="s">
        <v>460</v>
      </c>
      <c r="C257" s="82" t="s">
        <v>662</v>
      </c>
      <c r="D257" s="84">
        <v>75500</v>
      </c>
      <c r="E257" s="83">
        <v>2.4666666</v>
      </c>
      <c r="F257" s="84">
        <v>6</v>
      </c>
      <c r="G257" s="86">
        <f t="shared" si="42"/>
        <v>14.7999996</v>
      </c>
      <c r="H257" s="86">
        <f t="shared" si="43"/>
        <v>186.23332829999998</v>
      </c>
      <c r="I257" s="86">
        <f t="shared" si="44"/>
        <v>1117.3999697999998</v>
      </c>
      <c r="J257" s="86" t="s">
        <v>478</v>
      </c>
    </row>
    <row r="258" spans="1:10" s="2" customFormat="1" ht="11.25" customHeight="1">
      <c r="A258" s="82" t="s">
        <v>612</v>
      </c>
      <c r="B258" s="83" t="s">
        <v>460</v>
      </c>
      <c r="C258" s="82" t="s">
        <v>662</v>
      </c>
      <c r="D258" s="84">
        <v>75500</v>
      </c>
      <c r="E258" s="83">
        <v>2.4875</v>
      </c>
      <c r="F258" s="84">
        <v>12</v>
      </c>
      <c r="G258" s="86">
        <f t="shared" si="42"/>
        <v>29.849999999999998</v>
      </c>
      <c r="H258" s="86">
        <f t="shared" si="43"/>
        <v>187.80624999999998</v>
      </c>
      <c r="I258" s="86">
        <f t="shared" si="44"/>
        <v>2253.6749999999997</v>
      </c>
      <c r="J258" s="128" t="s">
        <v>678</v>
      </c>
    </row>
    <row r="259" spans="1:10" s="2" customFormat="1" ht="11.25" customHeight="1">
      <c r="A259" s="82" t="s">
        <v>666</v>
      </c>
      <c r="B259" s="83" t="s">
        <v>460</v>
      </c>
      <c r="C259" s="82" t="s">
        <v>662</v>
      </c>
      <c r="D259" s="84">
        <v>75500</v>
      </c>
      <c r="E259" s="83">
        <v>2.75</v>
      </c>
      <c r="F259" s="84">
        <v>6</v>
      </c>
      <c r="G259" s="86">
        <f>E259*F259</f>
        <v>16.5</v>
      </c>
      <c r="H259" s="86">
        <f>D259*0.001*E259</f>
        <v>207.625</v>
      </c>
      <c r="I259" s="86">
        <f>F259*H259</f>
        <v>1245.75</v>
      </c>
      <c r="J259" s="128" t="s">
        <v>678</v>
      </c>
    </row>
    <row r="260" spans="1:10" s="2" customFormat="1" ht="11.25" customHeight="1">
      <c r="A260" s="126" t="s">
        <v>556</v>
      </c>
      <c r="B260" s="127" t="s">
        <v>460</v>
      </c>
      <c r="C260" s="126" t="s">
        <v>662</v>
      </c>
      <c r="D260" s="84">
        <v>75500</v>
      </c>
      <c r="E260" s="83">
        <v>3.1</v>
      </c>
      <c r="F260" s="84">
        <v>6</v>
      </c>
      <c r="G260" s="86">
        <f aca="true" t="shared" si="45" ref="G260:G265">E260*F260</f>
        <v>18.6</v>
      </c>
      <c r="H260" s="86">
        <f aca="true" t="shared" si="46" ref="H260:H265">D260*0.001*E260</f>
        <v>234.05</v>
      </c>
      <c r="I260" s="86">
        <f aca="true" t="shared" si="47" ref="I260:I265">F260*H260</f>
        <v>1404.3000000000002</v>
      </c>
      <c r="J260" s="128" t="s">
        <v>678</v>
      </c>
    </row>
    <row r="261" spans="1:10" s="2" customFormat="1" ht="11.25" customHeight="1">
      <c r="A261" s="82" t="s">
        <v>556</v>
      </c>
      <c r="B261" s="83" t="s">
        <v>460</v>
      </c>
      <c r="C261" s="82" t="s">
        <v>662</v>
      </c>
      <c r="D261" s="84">
        <v>75500</v>
      </c>
      <c r="E261" s="83">
        <v>3.125</v>
      </c>
      <c r="F261" s="84">
        <v>12</v>
      </c>
      <c r="G261" s="86">
        <f t="shared" si="45"/>
        <v>37.5</v>
      </c>
      <c r="H261" s="86">
        <f t="shared" si="46"/>
        <v>235.9375</v>
      </c>
      <c r="I261" s="86">
        <f t="shared" si="47"/>
        <v>2831.25</v>
      </c>
      <c r="J261" s="128" t="s">
        <v>678</v>
      </c>
    </row>
    <row r="262" spans="1:10" s="2" customFormat="1" ht="11.25" customHeight="1">
      <c r="A262" s="82" t="s">
        <v>667</v>
      </c>
      <c r="B262" s="83" t="s">
        <v>460</v>
      </c>
      <c r="C262" s="82" t="s">
        <v>662</v>
      </c>
      <c r="D262" s="84">
        <v>75500</v>
      </c>
      <c r="E262" s="83">
        <v>3.83333</v>
      </c>
      <c r="F262" s="84">
        <v>6</v>
      </c>
      <c r="G262" s="86">
        <f t="shared" si="45"/>
        <v>22.99998</v>
      </c>
      <c r="H262" s="86">
        <f t="shared" si="46"/>
        <v>289.41641500000003</v>
      </c>
      <c r="I262" s="86">
        <f t="shared" si="47"/>
        <v>1736.4984900000002</v>
      </c>
      <c r="J262" s="128" t="s">
        <v>493</v>
      </c>
    </row>
    <row r="263" spans="1:10" s="2" customFormat="1" ht="11.25" customHeight="1">
      <c r="A263" s="82" t="s">
        <v>667</v>
      </c>
      <c r="B263" s="83" t="s">
        <v>460</v>
      </c>
      <c r="C263" s="82" t="s">
        <v>662</v>
      </c>
      <c r="D263" s="84">
        <v>75500</v>
      </c>
      <c r="E263" s="83">
        <v>3.875</v>
      </c>
      <c r="F263" s="84">
        <v>12</v>
      </c>
      <c r="G263" s="86">
        <f t="shared" si="45"/>
        <v>46.5</v>
      </c>
      <c r="H263" s="86">
        <f t="shared" si="46"/>
        <v>292.5625</v>
      </c>
      <c r="I263" s="86">
        <f t="shared" si="47"/>
        <v>3510.75</v>
      </c>
      <c r="J263" s="128" t="s">
        <v>493</v>
      </c>
    </row>
    <row r="264" spans="1:10" s="2" customFormat="1" ht="10.5" customHeight="1">
      <c r="A264" s="82" t="s">
        <v>668</v>
      </c>
      <c r="B264" s="83" t="s">
        <v>460</v>
      </c>
      <c r="C264" s="82" t="s">
        <v>662</v>
      </c>
      <c r="D264" s="84">
        <v>75500</v>
      </c>
      <c r="E264" s="83">
        <v>4.833333</v>
      </c>
      <c r="F264" s="84">
        <v>12</v>
      </c>
      <c r="G264" s="86">
        <f t="shared" si="45"/>
        <v>57.999995999999996</v>
      </c>
      <c r="H264" s="86">
        <f t="shared" si="46"/>
        <v>364.91664149999997</v>
      </c>
      <c r="I264" s="86">
        <f t="shared" si="47"/>
        <v>4378.999698</v>
      </c>
      <c r="J264" s="128" t="s">
        <v>678</v>
      </c>
    </row>
    <row r="265" spans="1:10" s="2" customFormat="1" ht="10.5" customHeight="1">
      <c r="A265" s="82" t="s">
        <v>669</v>
      </c>
      <c r="B265" s="83" t="s">
        <v>460</v>
      </c>
      <c r="C265" s="82" t="s">
        <v>662</v>
      </c>
      <c r="D265" s="84">
        <v>80600</v>
      </c>
      <c r="E265" s="83">
        <v>5.83333</v>
      </c>
      <c r="F265" s="84">
        <v>12</v>
      </c>
      <c r="G265" s="86">
        <f t="shared" si="45"/>
        <v>69.99996</v>
      </c>
      <c r="H265" s="86">
        <f t="shared" si="46"/>
        <v>470.1663980000001</v>
      </c>
      <c r="I265" s="86">
        <f t="shared" si="47"/>
        <v>5641.996776000001</v>
      </c>
      <c r="J265" s="128" t="s">
        <v>773</v>
      </c>
    </row>
    <row r="266" spans="1:10" s="2" customFormat="1" ht="10.5" customHeight="1">
      <c r="A266" s="82" t="s">
        <v>670</v>
      </c>
      <c r="B266" s="83" t="s">
        <v>460</v>
      </c>
      <c r="C266" s="82" t="s">
        <v>662</v>
      </c>
      <c r="D266" s="84">
        <v>80600</v>
      </c>
      <c r="E266" s="83">
        <v>6.9166666</v>
      </c>
      <c r="F266" s="84">
        <v>12</v>
      </c>
      <c r="G266" s="86">
        <f aca="true" t="shared" si="48" ref="G266:G272">E266*F266</f>
        <v>82.9999992</v>
      </c>
      <c r="H266" s="86">
        <f aca="true" t="shared" si="49" ref="H266:H272">D266*0.001*E266</f>
        <v>557.4833279600001</v>
      </c>
      <c r="I266" s="86">
        <f aca="true" t="shared" si="50" ref="I266:I272">F266*H266</f>
        <v>6689.799935520001</v>
      </c>
      <c r="J266" s="128" t="s">
        <v>773</v>
      </c>
    </row>
    <row r="267" spans="1:10" s="2" customFormat="1" ht="10.5" customHeight="1">
      <c r="A267" s="82" t="s">
        <v>671</v>
      </c>
      <c r="B267" s="83" t="s">
        <v>460</v>
      </c>
      <c r="C267" s="82" t="s">
        <v>662</v>
      </c>
      <c r="D267" s="84">
        <v>83700</v>
      </c>
      <c r="E267" s="83">
        <v>7.366666</v>
      </c>
      <c r="F267" s="84">
        <v>6</v>
      </c>
      <c r="G267" s="86">
        <f t="shared" si="48"/>
        <v>44.199996</v>
      </c>
      <c r="H267" s="86">
        <f t="shared" si="49"/>
        <v>616.5899442000001</v>
      </c>
      <c r="I267" s="86">
        <f t="shared" si="50"/>
        <v>3699.539665200001</v>
      </c>
      <c r="J267" s="128" t="s">
        <v>478</v>
      </c>
    </row>
    <row r="268" spans="1:10" s="2" customFormat="1" ht="10.5" customHeight="1">
      <c r="A268" s="82" t="s">
        <v>672</v>
      </c>
      <c r="B268" s="83" t="s">
        <v>460</v>
      </c>
      <c r="C268" s="82" t="s">
        <v>662</v>
      </c>
      <c r="D268" s="84">
        <v>80600</v>
      </c>
      <c r="E268" s="83">
        <v>8.416666666</v>
      </c>
      <c r="F268" s="84">
        <v>12</v>
      </c>
      <c r="G268" s="86">
        <f t="shared" si="48"/>
        <v>100.999999992</v>
      </c>
      <c r="H268" s="86">
        <f t="shared" si="49"/>
        <v>678.3833332796</v>
      </c>
      <c r="I268" s="86">
        <f t="shared" si="50"/>
        <v>8140.5999993552</v>
      </c>
      <c r="J268" s="128" t="s">
        <v>773</v>
      </c>
    </row>
    <row r="269" spans="1:10" s="2" customFormat="1" ht="10.5" customHeight="1">
      <c r="A269" s="82" t="s">
        <v>673</v>
      </c>
      <c r="B269" s="83" t="s">
        <v>460</v>
      </c>
      <c r="C269" s="82" t="s">
        <v>662</v>
      </c>
      <c r="D269" s="84">
        <v>80600</v>
      </c>
      <c r="E269" s="83">
        <v>11.1</v>
      </c>
      <c r="F269" s="101">
        <v>12</v>
      </c>
      <c r="G269" s="86">
        <f t="shared" si="48"/>
        <v>133.2</v>
      </c>
      <c r="H269" s="86">
        <f t="shared" si="49"/>
        <v>894.6600000000001</v>
      </c>
      <c r="I269" s="86">
        <f t="shared" si="50"/>
        <v>10735.920000000002</v>
      </c>
      <c r="J269" s="128" t="s">
        <v>478</v>
      </c>
    </row>
    <row r="270" spans="1:10" s="2" customFormat="1" ht="11.25" customHeight="1">
      <c r="A270" s="82" t="s">
        <v>674</v>
      </c>
      <c r="B270" s="83" t="s">
        <v>460</v>
      </c>
      <c r="C270" s="82" t="s">
        <v>662</v>
      </c>
      <c r="D270" s="84">
        <v>80600</v>
      </c>
      <c r="E270" s="83">
        <v>12.29166666</v>
      </c>
      <c r="F270" s="101">
        <v>12</v>
      </c>
      <c r="G270" s="86">
        <f t="shared" si="48"/>
        <v>147.49999992</v>
      </c>
      <c r="H270" s="86">
        <f t="shared" si="49"/>
        <v>990.7083327960001</v>
      </c>
      <c r="I270" s="86">
        <f t="shared" si="50"/>
        <v>11888.499993552003</v>
      </c>
      <c r="J270" s="86" t="s">
        <v>478</v>
      </c>
    </row>
    <row r="271" spans="1:10" s="2" customFormat="1" ht="10.5" customHeight="1">
      <c r="A271" s="82" t="s">
        <v>675</v>
      </c>
      <c r="B271" s="83" t="s">
        <v>460</v>
      </c>
      <c r="C271" s="82" t="s">
        <v>662</v>
      </c>
      <c r="D271" s="84">
        <v>80600</v>
      </c>
      <c r="E271" s="83">
        <v>15.33333</v>
      </c>
      <c r="F271" s="101">
        <v>12</v>
      </c>
      <c r="G271" s="86">
        <f t="shared" si="48"/>
        <v>183.99996</v>
      </c>
      <c r="H271" s="86">
        <f t="shared" si="49"/>
        <v>1235.8663980000001</v>
      </c>
      <c r="I271" s="86">
        <f t="shared" si="50"/>
        <v>14830.396776000001</v>
      </c>
      <c r="J271" s="86" t="s">
        <v>478</v>
      </c>
    </row>
    <row r="272" spans="1:10" s="2" customFormat="1" ht="10.5" customHeight="1">
      <c r="A272" s="82" t="s">
        <v>676</v>
      </c>
      <c r="B272" s="83" t="s">
        <v>460</v>
      </c>
      <c r="C272" s="82" t="s">
        <v>662</v>
      </c>
      <c r="D272" s="84">
        <v>86700</v>
      </c>
      <c r="E272" s="83">
        <v>15.5</v>
      </c>
      <c r="F272" s="101">
        <v>12</v>
      </c>
      <c r="G272" s="86">
        <f t="shared" si="48"/>
        <v>186</v>
      </c>
      <c r="H272" s="86">
        <f t="shared" si="49"/>
        <v>1343.8500000000001</v>
      </c>
      <c r="I272" s="86">
        <f t="shared" si="50"/>
        <v>16126.2</v>
      </c>
      <c r="J272" s="86" t="s">
        <v>478</v>
      </c>
    </row>
    <row r="273" spans="1:10" s="2" customFormat="1" ht="10.5" customHeight="1">
      <c r="A273" s="126" t="s">
        <v>677</v>
      </c>
      <c r="B273" s="127" t="s">
        <v>460</v>
      </c>
      <c r="C273" s="126" t="s">
        <v>662</v>
      </c>
      <c r="D273" s="84">
        <v>86700</v>
      </c>
      <c r="E273" s="83">
        <v>19.166666</v>
      </c>
      <c r="F273" s="101">
        <v>6</v>
      </c>
      <c r="G273" s="86">
        <f>E273*F273</f>
        <v>114.999996</v>
      </c>
      <c r="H273" s="86">
        <f>D273*0.001*E273</f>
        <v>1661.7499422</v>
      </c>
      <c r="I273" s="86">
        <f>F273*H273</f>
        <v>9970.4996532</v>
      </c>
      <c r="J273" s="86" t="s">
        <v>478</v>
      </c>
    </row>
    <row r="274" spans="1:10" s="2" customFormat="1" ht="11.25" customHeight="1">
      <c r="A274" s="82" t="s">
        <v>677</v>
      </c>
      <c r="B274" s="83" t="s">
        <v>460</v>
      </c>
      <c r="C274" s="82" t="s">
        <v>662</v>
      </c>
      <c r="D274" s="84">
        <v>86700</v>
      </c>
      <c r="E274" s="83">
        <v>19.16667</v>
      </c>
      <c r="F274" s="101">
        <v>12</v>
      </c>
      <c r="G274" s="86">
        <f>E274*F274</f>
        <v>230.00004</v>
      </c>
      <c r="H274" s="86">
        <f>D274*0.001*E274</f>
        <v>1661.750289</v>
      </c>
      <c r="I274" s="86">
        <f>F274*H274</f>
        <v>19941.003468000003</v>
      </c>
      <c r="J274" s="128" t="s">
        <v>478</v>
      </c>
    </row>
    <row r="275" spans="1:10" s="2" customFormat="1" ht="11.25" customHeight="1">
      <c r="A275" s="80" t="s">
        <v>591</v>
      </c>
      <c r="B275" s="73"/>
      <c r="C275" s="73"/>
      <c r="D275" s="73"/>
      <c r="E275" s="73"/>
      <c r="F275" s="73"/>
      <c r="G275" s="73"/>
      <c r="H275" s="73"/>
      <c r="I275" s="73"/>
      <c r="J275" s="73"/>
    </row>
    <row r="276" spans="1:10" s="2" customFormat="1" ht="10.5" customHeight="1">
      <c r="A276" s="105">
        <v>14</v>
      </c>
      <c r="B276" s="84" t="s">
        <v>592</v>
      </c>
      <c r="C276" s="82" t="s">
        <v>593</v>
      </c>
      <c r="D276" s="84">
        <v>105100</v>
      </c>
      <c r="E276" s="83">
        <v>1.36</v>
      </c>
      <c r="F276" s="101">
        <v>4.2</v>
      </c>
      <c r="G276" s="86">
        <f aca="true" t="shared" si="51" ref="G276:G285">E276*F276</f>
        <v>5.712000000000001</v>
      </c>
      <c r="H276" s="86">
        <f aca="true" t="shared" si="52" ref="H276:H285">D276*E276*0.001</f>
        <v>142.936</v>
      </c>
      <c r="I276" s="86">
        <f aca="true" t="shared" si="53" ref="I276:I285">D276*0.001*G276</f>
        <v>600.3312000000001</v>
      </c>
      <c r="J276" s="86" t="s">
        <v>582</v>
      </c>
    </row>
    <row r="277" spans="1:10" s="2" customFormat="1" ht="10.5" customHeight="1">
      <c r="A277" s="105">
        <v>17</v>
      </c>
      <c r="B277" s="84" t="s">
        <v>592</v>
      </c>
      <c r="C277" s="82" t="s">
        <v>593</v>
      </c>
      <c r="D277" s="84">
        <v>105100</v>
      </c>
      <c r="E277" s="83">
        <v>2.1</v>
      </c>
      <c r="F277" s="101">
        <v>6</v>
      </c>
      <c r="G277" s="86">
        <f t="shared" si="51"/>
        <v>12.600000000000001</v>
      </c>
      <c r="H277" s="86">
        <f t="shared" si="52"/>
        <v>220.71</v>
      </c>
      <c r="I277" s="86">
        <f t="shared" si="53"/>
        <v>1324.2600000000002</v>
      </c>
      <c r="J277" s="86" t="s">
        <v>582</v>
      </c>
    </row>
    <row r="278" spans="1:10" s="2" customFormat="1" ht="11.25" customHeight="1">
      <c r="A278" s="105">
        <v>19</v>
      </c>
      <c r="B278" s="84" t="s">
        <v>592</v>
      </c>
      <c r="C278" s="82" t="s">
        <v>593</v>
      </c>
      <c r="D278" s="84">
        <v>105100</v>
      </c>
      <c r="E278" s="83">
        <v>2.5</v>
      </c>
      <c r="F278" s="101">
        <v>6</v>
      </c>
      <c r="G278" s="86">
        <f t="shared" si="51"/>
        <v>15</v>
      </c>
      <c r="H278" s="86">
        <f t="shared" si="52"/>
        <v>262.75</v>
      </c>
      <c r="I278" s="86">
        <f t="shared" si="53"/>
        <v>1576.5000000000002</v>
      </c>
      <c r="J278" s="86" t="s">
        <v>582</v>
      </c>
    </row>
    <row r="279" spans="1:10" s="2" customFormat="1" ht="10.5" customHeight="1">
      <c r="A279" s="105">
        <v>22</v>
      </c>
      <c r="B279" s="84" t="s">
        <v>592</v>
      </c>
      <c r="C279" s="82" t="s">
        <v>593</v>
      </c>
      <c r="D279" s="84">
        <v>105100</v>
      </c>
      <c r="E279" s="83">
        <v>3.5</v>
      </c>
      <c r="F279" s="84">
        <v>6</v>
      </c>
      <c r="G279" s="86">
        <f t="shared" si="51"/>
        <v>21</v>
      </c>
      <c r="H279" s="86">
        <f t="shared" si="52"/>
        <v>367.85</v>
      </c>
      <c r="I279" s="86">
        <f t="shared" si="53"/>
        <v>2207.1000000000004</v>
      </c>
      <c r="J279" s="86" t="s">
        <v>582</v>
      </c>
    </row>
    <row r="280" spans="1:10" s="2" customFormat="1" ht="12" customHeight="1">
      <c r="A280" s="105">
        <v>24</v>
      </c>
      <c r="B280" s="84" t="s">
        <v>592</v>
      </c>
      <c r="C280" s="82" t="s">
        <v>593</v>
      </c>
      <c r="D280" s="84">
        <v>105100</v>
      </c>
      <c r="E280" s="83">
        <v>4</v>
      </c>
      <c r="F280" s="84">
        <v>6</v>
      </c>
      <c r="G280" s="86">
        <f t="shared" si="51"/>
        <v>24</v>
      </c>
      <c r="H280" s="86">
        <f t="shared" si="52"/>
        <v>420.40000000000003</v>
      </c>
      <c r="I280" s="86">
        <f t="shared" si="53"/>
        <v>2522.4</v>
      </c>
      <c r="J280" s="86" t="s">
        <v>582</v>
      </c>
    </row>
    <row r="281" spans="1:10" s="2" customFormat="1" ht="11.25" customHeight="1">
      <c r="A281" s="106">
        <v>27</v>
      </c>
      <c r="B281" s="108" t="s">
        <v>592</v>
      </c>
      <c r="C281" s="99" t="s">
        <v>593</v>
      </c>
      <c r="D281" s="84">
        <v>105100</v>
      </c>
      <c r="E281" s="84">
        <v>5</v>
      </c>
      <c r="F281" s="84">
        <v>6</v>
      </c>
      <c r="G281" s="82">
        <f t="shared" si="51"/>
        <v>30</v>
      </c>
      <c r="H281" s="82">
        <f t="shared" si="52"/>
        <v>525.5</v>
      </c>
      <c r="I281" s="82">
        <f t="shared" si="53"/>
        <v>3153.0000000000005</v>
      </c>
      <c r="J281" s="82" t="s">
        <v>582</v>
      </c>
    </row>
    <row r="282" spans="1:10" s="2" customFormat="1" ht="11.25" customHeight="1">
      <c r="A282" s="109">
        <v>30</v>
      </c>
      <c r="B282" s="110" t="s">
        <v>592</v>
      </c>
      <c r="C282" s="111" t="s">
        <v>593</v>
      </c>
      <c r="D282" s="84">
        <v>105100</v>
      </c>
      <c r="E282" s="112">
        <v>6.3</v>
      </c>
      <c r="F282" s="110">
        <v>6</v>
      </c>
      <c r="G282" s="113">
        <f t="shared" si="51"/>
        <v>37.8</v>
      </c>
      <c r="H282" s="114">
        <f t="shared" si="52"/>
        <v>662.13</v>
      </c>
      <c r="I282" s="113">
        <f t="shared" si="53"/>
        <v>3972.78</v>
      </c>
      <c r="J282" s="115" t="s">
        <v>582</v>
      </c>
    </row>
    <row r="283" spans="1:10" s="2" customFormat="1" ht="9.75" customHeight="1">
      <c r="A283" s="106">
        <v>32</v>
      </c>
      <c r="B283" s="108" t="s">
        <v>592</v>
      </c>
      <c r="C283" s="99" t="s">
        <v>593</v>
      </c>
      <c r="D283" s="84">
        <v>94900</v>
      </c>
      <c r="E283" s="116">
        <v>7</v>
      </c>
      <c r="F283" s="108">
        <v>6</v>
      </c>
      <c r="G283" s="86">
        <f t="shared" si="51"/>
        <v>42</v>
      </c>
      <c r="H283" s="117">
        <f t="shared" si="52"/>
        <v>664.3000000000001</v>
      </c>
      <c r="I283" s="86">
        <f t="shared" si="53"/>
        <v>3985.8</v>
      </c>
      <c r="J283" s="82" t="s">
        <v>582</v>
      </c>
    </row>
    <row r="284" spans="1:10" s="2" customFormat="1" ht="10.5" customHeight="1">
      <c r="A284" s="106">
        <v>36</v>
      </c>
      <c r="B284" s="108" t="s">
        <v>592</v>
      </c>
      <c r="C284" s="99" t="s">
        <v>593</v>
      </c>
      <c r="D284" s="84">
        <v>94900</v>
      </c>
      <c r="E284" s="116">
        <v>9</v>
      </c>
      <c r="F284" s="108">
        <v>5.65</v>
      </c>
      <c r="G284" s="117">
        <f t="shared" si="51"/>
        <v>50.85</v>
      </c>
      <c r="H284" s="117">
        <f t="shared" si="52"/>
        <v>854.1</v>
      </c>
      <c r="I284" s="86">
        <f t="shared" si="53"/>
        <v>4825.665000000001</v>
      </c>
      <c r="J284" s="117" t="s">
        <v>582</v>
      </c>
    </row>
    <row r="285" spans="1:10" s="2" customFormat="1" ht="10.5" customHeight="1">
      <c r="A285" s="106">
        <v>41</v>
      </c>
      <c r="B285" s="108" t="s">
        <v>592</v>
      </c>
      <c r="C285" s="99" t="s">
        <v>593</v>
      </c>
      <c r="D285" s="84">
        <v>94900</v>
      </c>
      <c r="E285" s="116">
        <v>11.5</v>
      </c>
      <c r="F285" s="108">
        <v>6</v>
      </c>
      <c r="G285" s="117">
        <f t="shared" si="51"/>
        <v>69</v>
      </c>
      <c r="H285" s="117">
        <f t="shared" si="52"/>
        <v>1091.35</v>
      </c>
      <c r="I285" s="86">
        <f t="shared" si="53"/>
        <v>6548.1</v>
      </c>
      <c r="J285" s="117" t="s">
        <v>582</v>
      </c>
    </row>
    <row r="286" ht="10.5" customHeight="1"/>
    <row r="287" ht="10.5" customHeight="1"/>
    <row r="288" ht="11.25" customHeight="1"/>
    <row r="289" ht="10.5" customHeight="1"/>
    <row r="290" ht="10.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2" customHeight="1"/>
    <row r="304" ht="11.25" customHeight="1"/>
    <row r="305" ht="11.25" customHeight="1"/>
    <row r="306" ht="11.25" customHeight="1"/>
    <row r="307" ht="11.25" customHeight="1"/>
    <row r="308" ht="12" customHeight="1"/>
    <row r="309" ht="10.5" customHeight="1"/>
    <row r="310" ht="12" customHeight="1"/>
    <row r="311" ht="10.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0.5" customHeight="1"/>
    <row r="321" ht="10.5" customHeight="1"/>
    <row r="322" ht="12" customHeight="1"/>
    <row r="323" ht="10.5" customHeight="1"/>
    <row r="324" ht="10.5" customHeight="1"/>
    <row r="325" ht="10.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</sheetData>
  <sheetProtection selectLockedCells="1" selectUnlockedCells="1"/>
  <printOptions/>
  <pageMargins left="0.31527777777777777" right="0.31527777777777777" top="0.19652777777777777" bottom="0.196527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4" sqref="D34"/>
    </sheetView>
  </sheetViews>
  <sheetFormatPr defaultColWidth="8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88" zoomScaleNormal="88" zoomScalePageLayoutView="0" workbookViewId="0" topLeftCell="A1">
      <selection activeCell="A1" sqref="A1"/>
    </sheetView>
  </sheetViews>
  <sheetFormatPr defaultColWidth="10.421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Gigabyte</cp:lastModifiedBy>
  <cp:lastPrinted>2023-11-27T08:46:59Z</cp:lastPrinted>
  <dcterms:modified xsi:type="dcterms:W3CDTF">2024-04-26T09:31:01Z</dcterms:modified>
  <cp:category/>
  <cp:version/>
  <cp:contentType/>
  <cp:contentStatus/>
</cp:coreProperties>
</file>